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z8bZlz7MaWHeNCxL56RTrZ6j3ZJvOjP/Hq/KHL8WJq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
ID#AAABcQ7TNTc
David Lane    (2025-01-24 18:28:00)
Add link to background doc on website.</t>
      </text>
    </comment>
  </commentList>
  <extLst>
    <ext uri="GoogleSheetsCustomDataVersion2">
      <go:sheetsCustomData xmlns:go="http://customooxmlschemas.google.com/" r:id="rId1" roundtripDataSignature="AMtx7midYHjXuhyYsFDfI87oNstmd+VwEw=="/>
    </ext>
  </extLst>
</comments>
</file>

<file path=xl/sharedStrings.xml><?xml version="1.0" encoding="utf-8"?>
<sst xmlns="http://schemas.openxmlformats.org/spreadsheetml/2006/main" count="1128" uniqueCount="376">
  <si>
    <r>
      <rPr>
        <rFont val="Arial"/>
        <b/>
        <color theme="1"/>
        <sz val="12.0"/>
      </rPr>
      <t xml:space="preserve">WRDSB Workforce Census - All Responses data file
</t>
    </r>
    <r>
      <rPr>
        <rFont val="Calibri"/>
        <b val="0"/>
        <i/>
        <color theme="1"/>
        <sz val="11.0"/>
      </rPr>
      <t>The WRDSB recommends reviewing the notes listed below and the 'Background and Support Materials' information available on the board website prior to reviewing this data.</t>
    </r>
  </si>
  <si>
    <t>Notes:</t>
  </si>
  <si>
    <t>1. 'Total respondents' rows througout this file include the total number of staff members to respond to each question. The 'total respondents' count serves as the demoninator used to calculate the percentages of staff who provided each response to the questions on the Census.</t>
  </si>
  <si>
    <t>2. The '% difference 2024-2019' column is calculated by subtracting the % of responses provided by staff the 2024 from the % of staff who provided the same response in the 2019. A positive % in this column shows that a higher % selected that response in 2024 than in 2019. A negative number shows a that a lower % selected that response.</t>
  </si>
  <si>
    <t>3. The total number of responses in the 2019 Worforce Census was 59% higher than in the 2024 Workforce Census (3844 in 2019 compared to 2415 in 2024). It is important to consider that some differences on % response from 2019 to 2024 may be explained by differences in response rates (especially for small counts).</t>
  </si>
  <si>
    <t>4. Selected questions were updated or removed between the 2019 and 2024 Workforce Census questionnaires. These were made based on consultations with staff and advisory groups and based upon learning that occurred from the implemention of the 2019 Workforce Census and the 2021 Student Census.</t>
  </si>
  <si>
    <t>5. N/A is included in this document for the following reasons: i) the question was not asked in both years of the Census, ii) the wording of a question was edited from year-to-year and couldn’t be compared, or iii) there were fewer than 15 responses such that data was suppressed and an accurate calculation could not be made.</t>
  </si>
  <si>
    <t>6. Where the number of employees associated with a given response is fewer than 15, a less than 15 (&lt;15) figure is included in the cell. Associated percentages are reported as less than or greater than a certain percentage so that the privacy threshold of 15 employees can me maintained at all times.</t>
  </si>
  <si>
    <t>7. Experiental and perceptual responses on the 2024 Workforce Census by staff may have been impacted by the 2020-2023 global COVID-19 pandemic</t>
  </si>
  <si>
    <t>Variable Name</t>
  </si>
  <si>
    <t>2024 
Count</t>
  </si>
  <si>
    <t>2024 
%</t>
  </si>
  <si>
    <t>2019 
Count</t>
  </si>
  <si>
    <t>2019 
%</t>
  </si>
  <si>
    <t>% difference 2024-2019</t>
  </si>
  <si>
    <t>Consent - Yes</t>
  </si>
  <si>
    <t>N/A</t>
  </si>
  <si>
    <t>Consent - No</t>
  </si>
  <si>
    <t>&lt;15</t>
  </si>
  <si>
    <t>&lt;0.4%</t>
  </si>
  <si>
    <t>Total respondents - Indigenous identity</t>
  </si>
  <si>
    <t>Not Indigenous</t>
  </si>
  <si>
    <t>Indigenous - First Nations</t>
  </si>
  <si>
    <t>Indigenous - Métis (Michif)</t>
  </si>
  <si>
    <t>Indigenous - Inuit</t>
  </si>
  <si>
    <t>&lt;0.5%</t>
  </si>
  <si>
    <t>Indigenous - First Nations, Inuit, and/or Métis (Michif)</t>
  </si>
  <si>
    <t>Total respondents - Indigenous affirmation (2024)</t>
  </si>
  <si>
    <t>Indigenous - Affirmed (2024) 'All the time'</t>
  </si>
  <si>
    <t>&lt;40%</t>
  </si>
  <si>
    <t>Indigenous - Affirmed (2024) 'Often'</t>
  </si>
  <si>
    <t>Indigenous - Affirmed (2024) 'Sometimes'</t>
  </si>
  <si>
    <t>&gt;15</t>
  </si>
  <si>
    <t>&gt;60%</t>
  </si>
  <si>
    <t>Indigenous - Affirmed (2024) 'Rarely'</t>
  </si>
  <si>
    <t>Indigenous - Affirmed (2024) 'Never'</t>
  </si>
  <si>
    <t>Total respondents -Indigenous marginalization (2019)</t>
  </si>
  <si>
    <t>Indigenous - Marginalized (2019) 'All the time'</t>
  </si>
  <si>
    <t>&lt;27.8%</t>
  </si>
  <si>
    <t>Indigenous - Marginalized (2019) 'Often'</t>
  </si>
  <si>
    <t>Indigenous - Marginalized (2019) 'Sometimes'</t>
  </si>
  <si>
    <t>Indigenous - Marginalized (2019) 'Rarely'</t>
  </si>
  <si>
    <t>Indigenous - Marginalized (2019) 'Never'</t>
  </si>
  <si>
    <t>Total respondents - Ethnic/cultural identity</t>
  </si>
  <si>
    <t>Ethnicity - African</t>
  </si>
  <si>
    <t>Ethnicity - African Caribbean/Black Caribbean</t>
  </si>
  <si>
    <t>Ethnicity - American</t>
  </si>
  <si>
    <t>Ethnicity - Austrian</t>
  </si>
  <si>
    <t>Ethnicity - Canadian</t>
  </si>
  <si>
    <t>Ethnicity - Chinese</t>
  </si>
  <si>
    <t>Ethnicity - Croatian</t>
  </si>
  <si>
    <t>&lt;0.7%</t>
  </si>
  <si>
    <t>Ethnicity - Danish</t>
  </si>
  <si>
    <t>Ethnicity - Dutch</t>
  </si>
  <si>
    <t>Ethnicity - English</t>
  </si>
  <si>
    <t>Ethnicity - French</t>
  </si>
  <si>
    <t>Ethnicity - German</t>
  </si>
  <si>
    <t>Ethnicity - Greek</t>
  </si>
  <si>
    <t>Ethnicity - Guyanese</t>
  </si>
  <si>
    <t>Ethnicity - Hungarian</t>
  </si>
  <si>
    <t>Ethnicity - Indian</t>
  </si>
  <si>
    <t>Ethnicity - First Nations, Inuit, and/or Métis (Michif)</t>
  </si>
  <si>
    <t>NA</t>
  </si>
  <si>
    <t>Ethnicity - Irish</t>
  </si>
  <si>
    <t>Ethnicity - Italian</t>
  </si>
  <si>
    <t>Ethnicity - Jamaican</t>
  </si>
  <si>
    <t>Ethnicity - Jewish</t>
  </si>
  <si>
    <t>Ethnicity - Mennonite</t>
  </si>
  <si>
    <t>Ethnicity - Pakistani</t>
  </si>
  <si>
    <t>Ethnicity - Polish</t>
  </si>
  <si>
    <t>Ethnicity - Portuguese</t>
  </si>
  <si>
    <t>Ethnicity - Romanian</t>
  </si>
  <si>
    <t>Ethnicity - Russian</t>
  </si>
  <si>
    <t>Ethnicity - Scottish</t>
  </si>
  <si>
    <t>Ethnicity - Serbian</t>
  </si>
  <si>
    <t>Ethnicity - Spanish</t>
  </si>
  <si>
    <t>Ethnicity - Swedish</t>
  </si>
  <si>
    <t>Ethnicity - Swiss</t>
  </si>
  <si>
    <t>Ethnicity - Ukrainian</t>
  </si>
  <si>
    <t>Ethnicity - Welsh</t>
  </si>
  <si>
    <t>Ethnicity - Arab/Middle Eastern/West Asian</t>
  </si>
  <si>
    <t>Ethnicity - Caribbean (not included above)</t>
  </si>
  <si>
    <t>Ethnicity - Central and South American (not included above)</t>
  </si>
  <si>
    <t>Ethnicity - North American (not specified above)</t>
  </si>
  <si>
    <t>Ethnicity - Northern and Western European (not included above)</t>
  </si>
  <si>
    <t>Ethnicity - South/East/Southeast Asian (not included above)</t>
  </si>
  <si>
    <t>Ethnicity - Southern and Eastern European (not included above)</t>
  </si>
  <si>
    <t xml:space="preserve">Ethnicity - Identity not included above or not specified </t>
  </si>
  <si>
    <t>Ethnicity - Unknown</t>
  </si>
  <si>
    <t>Total respondents - Ethnic/cultural affirmation (2024)</t>
  </si>
  <si>
    <t xml:space="preserve">Ethnicity - Affirmed (2024) 'All the time' </t>
  </si>
  <si>
    <t xml:space="preserve">Ethnicity - Affirmed (2024) 'Often' </t>
  </si>
  <si>
    <t>Ethnicity - Affirmed (2024) 'Sometimes'</t>
  </si>
  <si>
    <t>Ethnicity - Affirmed (2024) 'Rarely'</t>
  </si>
  <si>
    <t>Ethnicity - Affirmed (2024) 'Never'</t>
  </si>
  <si>
    <t>Total respondents - Ethnic/cultural marginalization (2019)</t>
  </si>
  <si>
    <t>Ethnicity -  Marginalized (2019) 'Often' or 'All the time'</t>
  </si>
  <si>
    <t>Ethnicity - Marginalized (2019) 'Sometimes'</t>
  </si>
  <si>
    <t>Ethnicity - Marginalized (2019) 'Rarely'</t>
  </si>
  <si>
    <t>Ethnicity - Marginalized  (2019) 'Never'</t>
  </si>
  <si>
    <t>Total respondents - Racial identity</t>
  </si>
  <si>
    <t>Race - Black</t>
  </si>
  <si>
    <t>Race - East Asian</t>
  </si>
  <si>
    <t>Race - First Nations, Inuit, and/or Métis (Michif)</t>
  </si>
  <si>
    <t>Race - Latino/Latina/Latinx</t>
  </si>
  <si>
    <t>Race - Middle Eastern/North African/West Asian</t>
  </si>
  <si>
    <t>Race - South Asian</t>
  </si>
  <si>
    <t>Race - Southeast Asian</t>
  </si>
  <si>
    <t>Race - White</t>
  </si>
  <si>
    <t>Race - Multiracial identity</t>
  </si>
  <si>
    <t>Race - Identifies differently from above/racial identity not specified</t>
  </si>
  <si>
    <t>Total respondents - Racial identity affirmation (2024)</t>
  </si>
  <si>
    <t>Total respondents - Racial marginalization (2019)</t>
  </si>
  <si>
    <t>Race - Marginalized  (2019) 'Often' or 'All the time'</t>
  </si>
  <si>
    <t>Race - Marginalized  (2019) 'Sometimes'</t>
  </si>
  <si>
    <t>Race - Marginalized (2019) 'Rarely'</t>
  </si>
  <si>
    <t>Race - Marginalized (2019) 'Never'</t>
  </si>
  <si>
    <t>Total respondents - Birthplace</t>
  </si>
  <si>
    <t>Born in Canada</t>
  </si>
  <si>
    <t>Born outside Canada</t>
  </si>
  <si>
    <t>Total respondents - Immigration date</t>
  </si>
  <si>
    <t>Immigration - before 1995</t>
  </si>
  <si>
    <t>Immigration - 1995-1999</t>
  </si>
  <si>
    <t>Immigration - 2000-2004</t>
  </si>
  <si>
    <t>Immigration - 2005-2009</t>
  </si>
  <si>
    <t>Immigration - Since 2010</t>
  </si>
  <si>
    <t>Total respondents - Citizenship in Canada</t>
  </si>
  <si>
    <t>Citizenship status - Canadian citizen</t>
  </si>
  <si>
    <t>Citizenship status - Landed immigrant/permanent resident</t>
  </si>
  <si>
    <t>Citizenship status - Refugee claimant</t>
  </si>
  <si>
    <t>Citizenship status - Temporary worker (in Canada on a work permit)</t>
  </si>
  <si>
    <t xml:space="preserve">Total respondents - Citizenship affirmation - born outside Canada only (2024) </t>
  </si>
  <si>
    <t xml:space="preserve">Total respondents - Citizenship marginalization - born outside Canada only (2019) </t>
  </si>
  <si>
    <t>Citizenship status - Marginalized (2019) 'Sometimes', 'Often', or 'All the time'</t>
  </si>
  <si>
    <t>Citizenship status - Marginalized  (2019) 'Rarely'</t>
  </si>
  <si>
    <t>Citizenship status - Marginalized (2019) 'Never'</t>
  </si>
  <si>
    <t>Total respondents - First language spoken as a child</t>
  </si>
  <si>
    <t>Language - Chinese</t>
  </si>
  <si>
    <t>Language - Dutch</t>
  </si>
  <si>
    <t>Language - English</t>
  </si>
  <si>
    <t>Language - French</t>
  </si>
  <si>
    <t>Language - German</t>
  </si>
  <si>
    <t>Language - Greek</t>
  </si>
  <si>
    <t>Language - Hindi</t>
  </si>
  <si>
    <t>Language - Indigenous language</t>
  </si>
  <si>
    <t>Language - Italian</t>
  </si>
  <si>
    <t>Language - Low German</t>
  </si>
  <si>
    <t>Language - Polish</t>
  </si>
  <si>
    <t>Language - Portuguese</t>
  </si>
  <si>
    <t>Language - Punjabi</t>
  </si>
  <si>
    <t>Language - Romanian</t>
  </si>
  <si>
    <t>Language - Serbian</t>
  </si>
  <si>
    <t>Language - Sign language</t>
  </si>
  <si>
    <t>Language - Spanish</t>
  </si>
  <si>
    <t>Language - African language</t>
  </si>
  <si>
    <t>Language - Caribbean language</t>
  </si>
  <si>
    <t>Language - An East/Southeast Asian Language not included above</t>
  </si>
  <si>
    <t>Language - An European language not described above</t>
  </si>
  <si>
    <t>Language - Middle Eastern/West Asian/Semitic Language</t>
  </si>
  <si>
    <t>Language - South Asian language not described above</t>
  </si>
  <si>
    <t>Language - Language not identifed above or not specified</t>
  </si>
  <si>
    <t>Total respondents - First language affirmation (2024)</t>
  </si>
  <si>
    <t>Total respondents - First language marginalization (2019)</t>
  </si>
  <si>
    <t>First language - Marginalized (2019) 'All the time'</t>
  </si>
  <si>
    <t>First language - Marginalized (2019) 'Often'</t>
  </si>
  <si>
    <t>First language - Marginalized (2019) 'Sometimes'</t>
  </si>
  <si>
    <t>First language - Marginalized (2019) 'Rarely'</t>
  </si>
  <si>
    <t>First language - Marginalized (2019) 'Never'</t>
  </si>
  <si>
    <t>Total respondents - Religion, spirituality, creed, belief</t>
  </si>
  <si>
    <t>Religion - Agnostic</t>
  </si>
  <si>
    <t>Religion - Atheist</t>
  </si>
  <si>
    <t>Religion - Spiritual, but not religious</t>
  </si>
  <si>
    <t>Religion - No religious affiliation</t>
  </si>
  <si>
    <t>Religion - Buddhist</t>
  </si>
  <si>
    <t>Religion - Catholic</t>
  </si>
  <si>
    <t>Religion - Christian (non-Catholic)</t>
  </si>
  <si>
    <t>Religion - Hindu</t>
  </si>
  <si>
    <t>Religion - Indigenous Spirituality</t>
  </si>
  <si>
    <t>Religion - Jewish</t>
  </si>
  <si>
    <t>Religion - Muslim</t>
  </si>
  <si>
    <t>Religion - Sikh</t>
  </si>
  <si>
    <t>Religion - Spirituality/creed/belief not identified above</t>
  </si>
  <si>
    <t>Total respondents - Religion, spirituality, creed, belief affirmation (2024)</t>
  </si>
  <si>
    <t>Total respondents - Religion, spirituality, creed, belief marginalization (2019)</t>
  </si>
  <si>
    <t>Religion - Marginalized (2019) 'All the time'</t>
  </si>
  <si>
    <t>Religion - Marginalized (2019) 'Often'</t>
  </si>
  <si>
    <t>Religion - Marginalized (2019) 'Sometimes'</t>
  </si>
  <si>
    <t>Religion - Marginalized (2019) 'Rarely'</t>
  </si>
  <si>
    <t>Religion - Marginalized (2019) 'Never'</t>
  </si>
  <si>
    <t>Total respondents - Gender identity</t>
  </si>
  <si>
    <t>Gender - Agender</t>
  </si>
  <si>
    <t>Gender - Demigender</t>
  </si>
  <si>
    <t>Gender - Female/Woman</t>
  </si>
  <si>
    <t>Gender - Fluid</t>
  </si>
  <si>
    <t>Gender - Non-binary</t>
  </si>
  <si>
    <t>Gender - Nonconforming</t>
  </si>
  <si>
    <t>Gender - Male/Man</t>
  </si>
  <si>
    <t>Gender - Trans</t>
  </si>
  <si>
    <t>Gender - Twospirit</t>
  </si>
  <si>
    <t>Gender - Different from assigned sex at birth</t>
  </si>
  <si>
    <t>Gender - Not identified above</t>
  </si>
  <si>
    <t>Total respondents - Gender identity affirmation - (2024)</t>
  </si>
  <si>
    <t>Total respondents - Gender identity marginalization (2019)</t>
  </si>
  <si>
    <t>Gender - Marginalized (2019) 'All the time'</t>
  </si>
  <si>
    <t>Gender - Marginalized (2019) 'Often'</t>
  </si>
  <si>
    <t>Gender - Marginalized (2019) 'Sometimes'</t>
  </si>
  <si>
    <t>Gender - Marginalized (2019) 'Rarely'</t>
  </si>
  <si>
    <t>Gender - Marginalized (2019) 'Never'</t>
  </si>
  <si>
    <t>Total respondents - Sexuality</t>
  </si>
  <si>
    <t>Sexuality - Asexual</t>
  </si>
  <si>
    <t>Sexuality - Bisexual</t>
  </si>
  <si>
    <t>Sexuality - Demisexual</t>
  </si>
  <si>
    <t>&lt;0.8%</t>
  </si>
  <si>
    <t>Sexuality - Gay</t>
  </si>
  <si>
    <t>Sexuality - Lesbian</t>
  </si>
  <si>
    <t>Sexuality - Pansexual</t>
  </si>
  <si>
    <t>Sexuality - Queer</t>
  </si>
  <si>
    <t>Sexuality - Questioning</t>
  </si>
  <si>
    <t>&lt;12</t>
  </si>
  <si>
    <t>Sexuality - Straight/heterosexual</t>
  </si>
  <si>
    <t>Sexuality - Two spirit</t>
  </si>
  <si>
    <t>Sexuality - Not identified above or not specified</t>
  </si>
  <si>
    <t>Total respondents - Sexuality affirmation (2024)</t>
  </si>
  <si>
    <t>Total respondents - Sexuality marginalization (2019)</t>
  </si>
  <si>
    <t>Sexuality - Marginalized (2019) 'All the time'</t>
  </si>
  <si>
    <t>Sexuality - Marginalized (2019) 'Often'</t>
  </si>
  <si>
    <t>Sexuality - Marginalized (2019) 'Sometimes'</t>
  </si>
  <si>
    <t>Sexuality - Marginalized (2019) 'Rarely'</t>
  </si>
  <si>
    <t>Sexuality - Marginalized (2019) 'Never'</t>
  </si>
  <si>
    <t>Total respondents - Disability or health condition</t>
  </si>
  <si>
    <t>Disability - None</t>
  </si>
  <si>
    <t>Disability - Addiction(s) (2019 only)</t>
  </si>
  <si>
    <t>Disability - ADHD (2024 only)</t>
  </si>
  <si>
    <t>Disability - Autism (2019 only)</t>
  </si>
  <si>
    <t>Disability - Blind or Low Vision</t>
  </si>
  <si>
    <t>Disability - Deaf or Hard of Hearing</t>
  </si>
  <si>
    <t>Disability - Learning Disability (2019 only)</t>
  </si>
  <si>
    <t>Disability - Learning, perceptual, or cognitive (2024 only - incl. Autism)</t>
  </si>
  <si>
    <t xml:space="preserve">Disability - Medical (2024 only - incl. addiction) </t>
  </si>
  <si>
    <t>Disability - Mental Health Disability or Condition</t>
  </si>
  <si>
    <t>Disability - Physical</t>
  </si>
  <si>
    <t>Disability - Speech impairment</t>
  </si>
  <si>
    <t>Disability - Neurological/neurodevelopmental condition (2019 only)</t>
  </si>
  <si>
    <t>Disability - Chronic Health Condition  (2019 only)</t>
  </si>
  <si>
    <t>Disability - Unsure</t>
  </si>
  <si>
    <t>Disability - Disability not identified above</t>
  </si>
  <si>
    <t xml:space="preserve">Total respondents - Disability or health condition affirmation - staff w/ disability or condition only (2024) </t>
  </si>
  <si>
    <t>Total respondents - Disability or health condition marginalization (2019)</t>
  </si>
  <si>
    <t>Disability - Marginalized (2018) 'Often' or 'All the time'</t>
  </si>
  <si>
    <t>Disability - Marginalized (2018) 'Sometimes'</t>
  </si>
  <si>
    <t>Disability - Marginalized (2018) 'Rarely'</t>
  </si>
  <si>
    <t>Disability - Marginalized (2018) 'Never'</t>
  </si>
  <si>
    <t>Total respondents - Age</t>
  </si>
  <si>
    <t>Age - 30 years or younger</t>
  </si>
  <si>
    <t>Age - 31-40 years old</t>
  </si>
  <si>
    <t>Age - 41-50 years old</t>
  </si>
  <si>
    <t>Age - 51-60 years old</t>
  </si>
  <si>
    <t>Age - 61 years old or older</t>
  </si>
  <si>
    <t xml:space="preserve">Total respondents - Age affirmation (2024) </t>
  </si>
  <si>
    <t>Age - Affirmed (2024) 'All the time'</t>
  </si>
  <si>
    <t>Age - Affirmed (2024) 'Often'</t>
  </si>
  <si>
    <t>Age - Affirmed (2024) 'Sometimes'</t>
  </si>
  <si>
    <t>Age - Affirmed (2024) 'Rarely'</t>
  </si>
  <si>
    <t>Age -  Affirmed (2024) 'Never'</t>
  </si>
  <si>
    <t xml:space="preserve">Total respondents - Age marginalization (2019) </t>
  </si>
  <si>
    <t>Age - Marginalized (2019) 'All the time'</t>
  </si>
  <si>
    <t>Age - Marginalized (2019) 'Often'</t>
  </si>
  <si>
    <t>Age - Marginalized (2019) 'Sometimes'</t>
  </si>
  <si>
    <t>Age - Marginalized (2019) 'Rarely'</t>
  </si>
  <si>
    <t>Age -  Marginalized (2019) 'Never'</t>
  </si>
  <si>
    <t>Total respondents - Employment status</t>
  </si>
  <si>
    <t>Employment status - Permanent full-time</t>
  </si>
  <si>
    <t>Employment status - Permanent part-time</t>
  </si>
  <si>
    <t>Employment status - Long-term occasional</t>
  </si>
  <si>
    <t>Employment status - Daily occasional</t>
  </si>
  <si>
    <t>Employment status - Casual or temporary</t>
  </si>
  <si>
    <t>Employment status - Status not identified above</t>
  </si>
  <si>
    <t>Total respondents - years employed at WRDSB</t>
  </si>
  <si>
    <t>Years - Less than 1 year</t>
  </si>
  <si>
    <t>Years - 1-5 years</t>
  </si>
  <si>
    <t>Years - 6-10 years</t>
  </si>
  <si>
    <t>Years - 11-15 years</t>
  </si>
  <si>
    <t>Years - 16-20 years</t>
  </si>
  <si>
    <t>Years - 21-25 years</t>
  </si>
  <si>
    <t>Years - 26-30 years</t>
  </si>
  <si>
    <t>Years - More than 30 years</t>
  </si>
  <si>
    <t>Total respondents - Employee groups</t>
  </si>
  <si>
    <t>Employee group - Education Assistants Association</t>
  </si>
  <si>
    <t>Employee group - ETFO Designated Early Childhood Educator</t>
  </si>
  <si>
    <t>Employee group - ETFO Waterloo Region Occasional Teachers</t>
  </si>
  <si>
    <t>Employee group - Elementary Teachers Federation of Ontario (permanent)</t>
  </si>
  <si>
    <t>Employee group - Management/Professional/Education Support Staff related (non-union)</t>
  </si>
  <si>
    <t>Employee group - Non-union (casual, temporary, LBS Instructors)</t>
  </si>
  <si>
    <t>Employee group - Ontario Principals Council</t>
  </si>
  <si>
    <t>Employee group - OSSTF Custodial and Maintanance Association</t>
  </si>
  <si>
    <t>Employee group - OSSTF Education Support Staff</t>
  </si>
  <si>
    <t>Employee group - Ontario Secondary School Teachers Association (occasional)</t>
  </si>
  <si>
    <t>Employee group - Ontario Secondary School Teachers Association (permanent)</t>
  </si>
  <si>
    <t>Employee group - OSSTF Professional Student Services Personnel</t>
  </si>
  <si>
    <t>Employee group - OSSTF Supervision Monitors and Cafeteria Assistants</t>
  </si>
  <si>
    <t>Employee group - Senior Administration/Supervisory Officer</t>
  </si>
  <si>
    <t>Employee group - Group not identified above or not specified</t>
  </si>
  <si>
    <t>Total respondents - Community</t>
  </si>
  <si>
    <t>Community - Cambridge</t>
  </si>
  <si>
    <t>Community - Kitchener</t>
  </si>
  <si>
    <t>Community - Waterloo</t>
  </si>
  <si>
    <t>Community - The Townships</t>
  </si>
  <si>
    <t>Community - Itinerant locations or Outside Waterloo Region</t>
  </si>
  <si>
    <t>Total respondents - Commute</t>
  </si>
  <si>
    <t>Commute - 0-9 minutes</t>
  </si>
  <si>
    <t>Commute - 10-19 minutes</t>
  </si>
  <si>
    <t>Commute - 20-29 minutes</t>
  </si>
  <si>
    <t>Commute - 30-39 minutes</t>
  </si>
  <si>
    <t>Commute - 40-49 minutes</t>
  </si>
  <si>
    <t>Commute - 50-59 minutes</t>
  </si>
  <si>
    <t>Commute - 60 minutes or more</t>
  </si>
  <si>
    <t>Commute - Varies from day to day</t>
  </si>
  <si>
    <t>Total respondents - Education Level</t>
  </si>
  <si>
    <t>Education - No certificate, diploma, or degree</t>
  </si>
  <si>
    <t>Education - High school diploma or equivalent</t>
  </si>
  <si>
    <t>Education - Apprenticeship or trades certificate or diploma</t>
  </si>
  <si>
    <t>Education - College; CEGEP or other non-university certificate or diploma</t>
  </si>
  <si>
    <t>Education - University certificate or diploma below bachelor level</t>
  </si>
  <si>
    <t>Education - University certificate; diploma or degree at bachelor level or above (7)</t>
  </si>
  <si>
    <t>Education - Bachelor's degree</t>
  </si>
  <si>
    <t>Education - Master's degree</t>
  </si>
  <si>
    <t>Education - Doctorate degree</t>
  </si>
  <si>
    <t>Education - Level not identified above or not specified</t>
  </si>
  <si>
    <t>Total respondents - Feel a sense of belonging</t>
  </si>
  <si>
    <t>Sense of belonging - Strongly agree</t>
  </si>
  <si>
    <t>Sense of belonging - Agree</t>
  </si>
  <si>
    <t>Sense of belonging - Neither agree nor disagree</t>
  </si>
  <si>
    <t>Sense of belonging - Disagree</t>
  </si>
  <si>
    <t>Sense of belonging - Strongly disagree</t>
  </si>
  <si>
    <t>Total respondents - Feel socially isolated</t>
  </si>
  <si>
    <t>Socially isolated - Strongly agree</t>
  </si>
  <si>
    <t>Socially isolated - Agree</t>
  </si>
  <si>
    <t>Socially isolated - Neither agree nor disagree</t>
  </si>
  <si>
    <t>Socially isolated - Disagree</t>
  </si>
  <si>
    <t>Socially isolated - Strongly disagree</t>
  </si>
  <si>
    <t>Total respondents - Feel well supported</t>
  </si>
  <si>
    <t>Well supported - Strongly agree</t>
  </si>
  <si>
    <t>Well supported - Agree</t>
  </si>
  <si>
    <t>Well supported - Neither agree nor disagree</t>
  </si>
  <si>
    <t>Well supported - Disagree</t>
  </si>
  <si>
    <t>Well supported - Strongly disagree</t>
  </si>
  <si>
    <t>Total respondents - Experienced barriers to career advancement at WRDSB</t>
  </si>
  <si>
    <t>Barriers - Strongly agree</t>
  </si>
  <si>
    <t>Barriers - Agree</t>
  </si>
  <si>
    <t>Barriers - Neither agree nor disagree</t>
  </si>
  <si>
    <t>Barriers - Disagree</t>
  </si>
  <si>
    <t>Barriers - Strongly disagree</t>
  </si>
  <si>
    <t>Total respondents - Feel the need for more professional development</t>
  </si>
  <si>
    <t>More professional development - Strongly agree</t>
  </si>
  <si>
    <t>More professional development - Agree</t>
  </si>
  <si>
    <t>More professional development - Neither agree nor disagree</t>
  </si>
  <si>
    <t>More professional development - Disagree</t>
  </si>
  <si>
    <t>More professional development - Strongly disagree</t>
  </si>
  <si>
    <t>Total respondents - Feel the need for more personal support services</t>
  </si>
  <si>
    <t>More support services - Strongly agree</t>
  </si>
  <si>
    <t>More support services - Agree</t>
  </si>
  <si>
    <t>More support services - Neither agree nor disagree</t>
  </si>
  <si>
    <t>More support services - Disagree</t>
  </si>
  <si>
    <t>More support services - Strongly disagree</t>
  </si>
  <si>
    <t>Total respondents - Interested in pursuing leadership position at the WRDSB (2024 only)</t>
  </si>
  <si>
    <t>Leadership (2024) - Strongly agree</t>
  </si>
  <si>
    <t>Leadership (2024) - Agree</t>
  </si>
  <si>
    <t>Leadership (2024)  - Neither agree nor disagree</t>
  </si>
  <si>
    <t>Leadership (2024) - Disagree</t>
  </si>
  <si>
    <t>Leadership (2024) - Strongly disagree</t>
  </si>
  <si>
    <t>Total respondents - Can fulfill more of a leadership/supervisory role at WRDSB (2019 only)</t>
  </si>
  <si>
    <t>Leadership (2019) - Strongly agree</t>
  </si>
  <si>
    <t>Leadership (2019) - Agree</t>
  </si>
  <si>
    <t>Leadership (2019) - Neither agree nor disagree</t>
  </si>
  <si>
    <t>Leadership (2019) - Disagree</t>
  </si>
  <si>
    <t>Leadership (2019) - Strongly disagree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</si>
</sst>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1.0"/>
      <color theme="1"/>
      <name val="Calibri"/>
      <scheme val="minor"/>
    </font>
    <font>
      <b/>
      <sz val="11.0"/>
      <color theme="1"/>
      <name val="Calibri"/>
    </font>
    <font/>
    <font>
      <sz val="11.0"/>
      <color theme="1"/>
      <name val="Calibri"/>
    </font>
    <font>
      <sz val="11.0"/>
      <color rgb="FF595959"/>
      <name val="Calibri"/>
    </font>
    <font>
      <b/>
      <sz val="11.0"/>
      <color rgb="FF595959"/>
      <name val="Calibri"/>
    </font>
    <font>
      <sz val="11.0"/>
      <color rgb="FF005FAE"/>
      <name val="Calibri"/>
    </font>
  </fonts>
  <fills count="4">
    <fill>
      <patternFill patternType="none"/>
    </fill>
    <fill>
      <patternFill patternType="lightGray"/>
    </fill>
    <fill>
      <patternFill patternType="solid">
        <fgColor rgb="FFE7E6E6"/>
        <bgColor rgb="FFE7E6E6"/>
      </patternFill>
    </fill>
    <fill>
      <patternFill patternType="solid">
        <fgColor rgb="FFFFFFFF"/>
        <bgColor rgb="FFFFFFFF"/>
      </patternFill>
    </fill>
  </fills>
  <borders count="23">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top style="thin">
        <color rgb="FF000000"/>
      </top>
    </border>
    <border>
      <left style="thin">
        <color rgb="FF000000"/>
      </left>
    </border>
    <border>
      <left style="thin">
        <color rgb="FF000000"/>
      </left>
      <right style="thin">
        <color rgb="FF000000"/>
      </right>
      <top/>
      <bottom/>
    </border>
    <border>
      <left style="thin">
        <color rgb="FF000000"/>
      </left>
      <bottom style="thin">
        <color rgb="FF000000"/>
      </bottom>
    </border>
    <border>
      <left style="thin">
        <color rgb="FF000000"/>
      </left>
      <right style="thin">
        <color rgb="FF000000"/>
      </right>
      <top/>
      <bottom style="thin">
        <color rgb="FF000000"/>
      </bottom>
    </border>
    <border>
      <top style="thin">
        <color rgb="FF000000"/>
      </top>
    </border>
    <border>
      <right style="thin">
        <color rgb="FF000000"/>
      </right>
      <top style="thin">
        <color rgb="FF000000"/>
      </top>
    </border>
    <border>
      <left/>
      <right/>
      <top/>
      <bottom/>
    </border>
    <border>
      <left style="thin">
        <color rgb="FF000000"/>
      </left>
      <right/>
      <top style="thin">
        <color rgb="FF000000"/>
      </top>
      <bottom/>
    </border>
    <border>
      <left style="thin">
        <color rgb="FF000000"/>
      </left>
      <right/>
      <top/>
      <bottom/>
    </border>
    <border>
      <left style="thin">
        <color rgb="FF000000"/>
      </left>
      <right/>
      <top/>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2" numFmtId="0" xfId="0" applyBorder="1" applyFont="1"/>
    <xf borderId="2" fillId="0" fontId="1" numFmtId="0" xfId="0" applyBorder="1" applyFont="1"/>
    <xf borderId="3" fillId="0" fontId="1" numFmtId="0" xfId="0" applyBorder="1" applyFont="1"/>
    <xf borderId="4" fillId="0" fontId="1" numFmtId="0" xfId="0" applyBorder="1" applyFont="1"/>
    <xf borderId="2" fillId="0" fontId="3" numFmtId="0" xfId="0" applyAlignment="1" applyBorder="1" applyFont="1">
      <alignment horizontal="left" readingOrder="0"/>
    </xf>
    <xf borderId="3" fillId="0" fontId="3" numFmtId="0" xfId="0" applyAlignment="1" applyBorder="1" applyFont="1">
      <alignment horizontal="left"/>
    </xf>
    <xf borderId="4" fillId="0" fontId="3" numFmtId="0" xfId="0" applyAlignment="1" applyBorder="1" applyFont="1">
      <alignment horizontal="left"/>
    </xf>
    <xf borderId="2" fillId="0" fontId="3" numFmtId="0" xfId="0" applyBorder="1" applyFont="1"/>
    <xf borderId="3" fillId="0" fontId="3" numFmtId="0" xfId="0" applyBorder="1" applyFont="1"/>
    <xf borderId="4" fillId="0" fontId="3" numFmtId="0" xfId="0" applyBorder="1" applyFont="1"/>
    <xf borderId="5" fillId="0" fontId="1" numFmtId="0" xfId="0" applyAlignment="1" applyBorder="1" applyFont="1">
      <alignment vertical="center"/>
    </xf>
    <xf borderId="6" fillId="0" fontId="1" numFmtId="0" xfId="0" applyAlignment="1" applyBorder="1" applyFont="1">
      <alignment horizontal="center" shrinkToFit="0" vertical="center" wrapText="1"/>
    </xf>
    <xf borderId="7" fillId="0" fontId="1" numFmtId="0" xfId="0" applyAlignment="1" applyBorder="1" applyFont="1">
      <alignment horizontal="center" shrinkToFit="0" vertical="center" wrapText="1"/>
    </xf>
    <xf borderId="8" fillId="0" fontId="1" numFmtId="0" xfId="0" applyAlignment="1" applyBorder="1" applyFont="1">
      <alignment horizontal="center" shrinkToFit="0" wrapText="1"/>
    </xf>
    <xf borderId="9" fillId="0" fontId="3" numFmtId="0" xfId="0" applyAlignment="1" applyBorder="1" applyFont="1">
      <alignment shrinkToFit="0" wrapText="1"/>
    </xf>
    <xf borderId="9" fillId="0" fontId="3" numFmtId="0" xfId="0" applyAlignment="1" applyBorder="1" applyFont="1">
      <alignment horizontal="center" shrinkToFit="0" wrapText="1"/>
    </xf>
    <xf borderId="10" fillId="0" fontId="3" numFmtId="164" xfId="0" applyAlignment="1" applyBorder="1" applyFont="1" applyNumberFormat="1">
      <alignment horizontal="center" shrinkToFit="0" wrapText="1"/>
    </xf>
    <xf borderId="8" fillId="0" fontId="3" numFmtId="0" xfId="0" applyAlignment="1" applyBorder="1" applyFont="1">
      <alignment horizontal="center"/>
    </xf>
    <xf borderId="8" fillId="0" fontId="3" numFmtId="164" xfId="0" applyAlignment="1" applyBorder="1" applyFont="1" applyNumberFormat="1">
      <alignment horizontal="center"/>
    </xf>
    <xf borderId="11" fillId="2" fontId="4" numFmtId="0" xfId="0" applyAlignment="1" applyBorder="1" applyFill="1" applyFont="1">
      <alignment horizontal="center"/>
    </xf>
    <xf borderId="6" fillId="0" fontId="3" numFmtId="0" xfId="0" applyAlignment="1" applyBorder="1" applyFont="1">
      <alignment shrinkToFit="0" wrapText="1"/>
    </xf>
    <xf borderId="8" fillId="0" fontId="3" numFmtId="164" xfId="0" applyAlignment="1" applyBorder="1" applyFont="1" applyNumberFormat="1">
      <alignment horizontal="center" shrinkToFit="0" wrapText="1"/>
    </xf>
    <xf borderId="5" fillId="2" fontId="4" numFmtId="0" xfId="0" applyAlignment="1" applyBorder="1" applyFont="1">
      <alignment horizontal="center"/>
    </xf>
    <xf borderId="0" fillId="0" fontId="1" numFmtId="0" xfId="0" applyAlignment="1" applyFont="1">
      <alignment shrinkToFit="0" wrapText="1"/>
    </xf>
    <xf borderId="12" fillId="0" fontId="1" numFmtId="0" xfId="0" applyAlignment="1" applyBorder="1" applyFont="1">
      <alignment horizontal="center" shrinkToFit="0" wrapText="1"/>
    </xf>
    <xf borderId="12" fillId="0" fontId="1" numFmtId="164" xfId="0" applyAlignment="1" applyBorder="1" applyFont="1" applyNumberFormat="1">
      <alignment horizontal="center"/>
    </xf>
    <xf borderId="10" fillId="0" fontId="1" numFmtId="164" xfId="0" applyAlignment="1" applyBorder="1" applyFont="1" applyNumberFormat="1">
      <alignment horizontal="center"/>
    </xf>
    <xf borderId="0" fillId="0" fontId="3" numFmtId="0" xfId="0" applyAlignment="1" applyFont="1">
      <alignment shrinkToFit="0" wrapText="1"/>
    </xf>
    <xf borderId="13" fillId="0" fontId="3" numFmtId="0" xfId="0" applyAlignment="1" applyBorder="1" applyFont="1">
      <alignment horizontal="center" shrinkToFit="0" wrapText="1"/>
    </xf>
    <xf borderId="13" fillId="0" fontId="3" numFmtId="164" xfId="0" applyAlignment="1" applyBorder="1" applyFont="1" applyNumberFormat="1">
      <alignment horizontal="center" shrinkToFit="0" wrapText="1"/>
    </xf>
    <xf borderId="13" fillId="0" fontId="3" numFmtId="0" xfId="0" applyAlignment="1" applyBorder="1" applyFont="1">
      <alignment horizontal="center"/>
    </xf>
    <xf borderId="14" fillId="2" fontId="4" numFmtId="0" xfId="0" applyAlignment="1" applyBorder="1" applyFont="1">
      <alignment horizontal="center"/>
    </xf>
    <xf borderId="13" fillId="0" fontId="3" numFmtId="164" xfId="0" applyAlignment="1" applyBorder="1" applyFont="1" applyNumberFormat="1">
      <alignment horizontal="center"/>
    </xf>
    <xf borderId="1" fillId="0" fontId="3" numFmtId="0" xfId="0" applyAlignment="1" applyBorder="1" applyFont="1">
      <alignment shrinkToFit="0" wrapText="1"/>
    </xf>
    <xf borderId="15" fillId="0" fontId="3" numFmtId="0" xfId="0" applyAlignment="1" applyBorder="1" applyFont="1">
      <alignment horizontal="center" shrinkToFit="0" vertical="center" wrapText="1"/>
    </xf>
    <xf borderId="15" fillId="0" fontId="3" numFmtId="164" xfId="0" applyAlignment="1" applyBorder="1" applyFont="1" applyNumberFormat="1">
      <alignment horizontal="center" shrinkToFit="0" vertical="center" wrapText="1"/>
    </xf>
    <xf borderId="16" fillId="2" fontId="4" numFmtId="0" xfId="0" applyAlignment="1" applyBorder="1" applyFont="1">
      <alignment horizontal="center"/>
    </xf>
    <xf borderId="9" fillId="0" fontId="1" numFmtId="0" xfId="0" applyAlignment="1" applyBorder="1" applyFont="1">
      <alignment shrinkToFit="0" wrapText="1"/>
    </xf>
    <xf borderId="9" fillId="0" fontId="1" numFmtId="0" xfId="0" applyAlignment="1" applyBorder="1" applyFont="1">
      <alignment horizontal="center" shrinkToFit="0" wrapText="1"/>
    </xf>
    <xf borderId="8" fillId="0" fontId="1" numFmtId="164" xfId="0" applyAlignment="1" applyBorder="1" applyFont="1" applyNumberFormat="1">
      <alignment horizontal="center"/>
    </xf>
    <xf borderId="14" fillId="2" fontId="5" numFmtId="0" xfId="0" applyAlignment="1" applyBorder="1" applyFont="1">
      <alignment horizontal="center"/>
    </xf>
    <xf borderId="11" fillId="2" fontId="5" numFmtId="0" xfId="0" applyAlignment="1" applyBorder="1" applyFont="1">
      <alignment horizontal="center"/>
    </xf>
    <xf borderId="9" fillId="0" fontId="3" numFmtId="0" xfId="0" applyAlignment="1" applyBorder="1" applyFont="1">
      <alignment shrinkToFit="0" vertical="center" wrapText="1"/>
    </xf>
    <xf borderId="8" fillId="0" fontId="3" numFmtId="0" xfId="0" applyAlignment="1" applyBorder="1" applyFont="1">
      <alignment horizontal="center" shrinkToFit="0" vertical="center" wrapText="1"/>
    </xf>
    <xf borderId="8" fillId="0" fontId="3" numFmtId="164" xfId="0" applyAlignment="1" applyBorder="1" applyFont="1" applyNumberFormat="1">
      <alignment horizontal="center" shrinkToFit="0" vertical="center" wrapText="1"/>
    </xf>
    <xf borderId="8" fillId="0" fontId="1" numFmtId="0" xfId="0" applyAlignment="1" applyBorder="1" applyFont="1">
      <alignment horizontal="center"/>
    </xf>
    <xf borderId="7" fillId="0" fontId="3" numFmtId="0" xfId="0" applyAlignment="1" applyBorder="1" applyFont="1">
      <alignment horizontal="center"/>
    </xf>
    <xf borderId="7" fillId="0" fontId="3" numFmtId="164" xfId="0" applyAlignment="1" applyBorder="1" applyFont="1" applyNumberFormat="1">
      <alignment horizontal="center"/>
    </xf>
    <xf borderId="0" fillId="0" fontId="1" numFmtId="0" xfId="0" applyAlignment="1" applyFont="1">
      <alignment horizontal="center" shrinkToFit="0" wrapText="1"/>
    </xf>
    <xf borderId="9" fillId="0" fontId="1" numFmtId="0" xfId="0" applyAlignment="1" applyBorder="1" applyFont="1">
      <alignment horizontal="center"/>
    </xf>
    <xf borderId="8" fillId="0" fontId="1" numFmtId="164" xfId="0" applyAlignment="1" applyBorder="1" applyFont="1" applyNumberFormat="1">
      <alignment horizontal="center" vertical="center"/>
    </xf>
    <xf borderId="0" fillId="0" fontId="3" numFmtId="0" xfId="0" applyAlignment="1" applyFont="1">
      <alignment horizontal="center" shrinkToFit="0" wrapText="1"/>
    </xf>
    <xf borderId="0" fillId="0" fontId="3" numFmtId="0" xfId="0" applyAlignment="1" applyFont="1">
      <alignment horizontal="center"/>
    </xf>
    <xf borderId="8" fillId="0" fontId="3" numFmtId="164" xfId="0" applyAlignment="1" applyBorder="1" applyFont="1" applyNumberFormat="1">
      <alignment horizontal="center" vertical="center"/>
    </xf>
    <xf borderId="1" fillId="0" fontId="3" numFmtId="0" xfId="0" applyAlignment="1" applyBorder="1" applyFont="1">
      <alignment horizontal="center" shrinkToFit="0" wrapText="1"/>
    </xf>
    <xf borderId="1" fillId="0" fontId="3" numFmtId="0" xfId="0" applyAlignment="1" applyBorder="1" applyFont="1">
      <alignment horizontal="center"/>
    </xf>
    <xf borderId="7" fillId="0" fontId="3" numFmtId="164" xfId="0" applyAlignment="1" applyBorder="1" applyFont="1" applyNumberFormat="1">
      <alignment horizontal="center" vertical="center"/>
    </xf>
    <xf borderId="10" fillId="0" fontId="1" numFmtId="164" xfId="0" applyAlignment="1" applyBorder="1" applyFont="1" applyNumberFormat="1">
      <alignment horizontal="center" shrinkToFit="0" wrapText="1"/>
    </xf>
    <xf borderId="6" fillId="0" fontId="3" numFmtId="0" xfId="0" applyAlignment="1" applyBorder="1" applyFont="1">
      <alignment horizontal="center" shrinkToFit="0" wrapText="1"/>
    </xf>
    <xf borderId="8" fillId="0" fontId="1" numFmtId="9" xfId="0" applyAlignment="1" applyBorder="1" applyFont="1" applyNumberFormat="1">
      <alignment horizontal="center"/>
    </xf>
    <xf borderId="10" fillId="0" fontId="1" numFmtId="0" xfId="0" applyAlignment="1" applyBorder="1" applyFont="1">
      <alignment horizontal="center" shrinkToFit="0" wrapText="1"/>
    </xf>
    <xf borderId="8" fillId="0" fontId="3" numFmtId="0" xfId="0" applyAlignment="1" applyBorder="1" applyFont="1">
      <alignment horizontal="center" shrinkToFit="0" wrapText="1"/>
    </xf>
    <xf borderId="7" fillId="0" fontId="3" numFmtId="0" xfId="0" applyAlignment="1" applyBorder="1" applyFont="1">
      <alignment horizontal="center" shrinkToFit="0" wrapText="1"/>
    </xf>
    <xf borderId="7" fillId="0" fontId="3" numFmtId="164" xfId="0" applyAlignment="1" applyBorder="1" applyFont="1" applyNumberFormat="1">
      <alignment horizontal="center" shrinkToFit="0" wrapText="1"/>
    </xf>
    <xf borderId="10" fillId="0" fontId="1" numFmtId="0" xfId="0" applyAlignment="1" applyBorder="1" applyFont="1">
      <alignment shrinkToFit="0" wrapText="1"/>
    </xf>
    <xf borderId="8" fillId="0" fontId="1" numFmtId="164" xfId="0" applyAlignment="1" applyBorder="1" applyFont="1" applyNumberFormat="1">
      <alignment horizontal="center" shrinkToFit="0" wrapText="1"/>
    </xf>
    <xf borderId="8" fillId="0" fontId="3" numFmtId="0" xfId="0" applyAlignment="1" applyBorder="1" applyFont="1">
      <alignment shrinkToFit="0" wrapText="1"/>
    </xf>
    <xf borderId="7" fillId="0" fontId="3" numFmtId="0" xfId="0" applyAlignment="1" applyBorder="1" applyFont="1">
      <alignment shrinkToFit="0" wrapText="1"/>
    </xf>
    <xf borderId="0" fillId="0" fontId="1" numFmtId="0" xfId="0" applyAlignment="1" applyFont="1">
      <alignment horizontal="center"/>
    </xf>
    <xf borderId="9" fillId="0" fontId="3" numFmtId="0" xfId="0" applyAlignment="1" applyBorder="1" applyFont="1">
      <alignment horizontal="center" vertical="center"/>
    </xf>
    <xf borderId="17" fillId="0" fontId="1" numFmtId="0" xfId="0" applyAlignment="1" applyBorder="1" applyFont="1">
      <alignment shrinkToFit="0" wrapText="1"/>
    </xf>
    <xf borderId="17" fillId="0" fontId="1" numFmtId="0" xfId="0" applyAlignment="1" applyBorder="1" applyFont="1">
      <alignment horizontal="center"/>
    </xf>
    <xf borderId="9" fillId="0" fontId="3" numFmtId="0" xfId="0" applyAlignment="1" applyBorder="1" applyFont="1">
      <alignment horizontal="center"/>
    </xf>
    <xf borderId="9" fillId="0" fontId="3" numFmtId="164" xfId="0" applyAlignment="1" applyBorder="1" applyFont="1" applyNumberFormat="1">
      <alignment horizontal="center"/>
    </xf>
    <xf borderId="18" fillId="0" fontId="1" numFmtId="0" xfId="0" applyAlignment="1" applyBorder="1" applyFont="1">
      <alignment shrinkToFit="0" wrapText="1"/>
    </xf>
    <xf borderId="0" fillId="0" fontId="3" numFmtId="0" xfId="0" applyAlignment="1" applyFont="1">
      <alignment horizontal="center" readingOrder="0" shrinkToFit="0" wrapText="1"/>
    </xf>
    <xf borderId="6" fillId="0" fontId="3" numFmtId="0" xfId="0" applyAlignment="1" applyBorder="1" applyFont="1">
      <alignment horizontal="center"/>
    </xf>
    <xf borderId="13" fillId="0" fontId="1" numFmtId="164" xfId="0" applyAlignment="1" applyBorder="1" applyFont="1" applyNumberFormat="1">
      <alignment horizontal="center"/>
    </xf>
    <xf borderId="15" fillId="0" fontId="3" numFmtId="164" xfId="0" applyAlignment="1" applyBorder="1" applyFont="1" applyNumberFormat="1">
      <alignment horizontal="center"/>
    </xf>
    <xf borderId="19" fillId="2" fontId="3" numFmtId="0" xfId="0" applyAlignment="1" applyBorder="1" applyFont="1">
      <alignment horizontal="center"/>
    </xf>
    <xf borderId="14" fillId="2" fontId="3" numFmtId="0" xfId="0" applyAlignment="1" applyBorder="1" applyFont="1">
      <alignment horizontal="center"/>
    </xf>
    <xf borderId="20" fillId="2" fontId="1" numFmtId="0" xfId="0" applyAlignment="1" applyBorder="1" applyFont="1">
      <alignment horizontal="center"/>
    </xf>
    <xf borderId="14" fillId="2" fontId="1" numFmtId="164" xfId="0" applyAlignment="1" applyBorder="1" applyFont="1" applyNumberFormat="1">
      <alignment horizontal="center"/>
    </xf>
    <xf borderId="21" fillId="2" fontId="3" numFmtId="0" xfId="0" applyAlignment="1" applyBorder="1" applyFont="1">
      <alignment horizontal="center"/>
    </xf>
    <xf borderId="22" fillId="2" fontId="3" numFmtId="0" xfId="0" applyAlignment="1" applyBorder="1" applyFont="1">
      <alignment horizontal="center"/>
    </xf>
    <xf borderId="16" fillId="2" fontId="3" numFmtId="164" xfId="0" applyAlignment="1" applyBorder="1" applyFont="1" applyNumberFormat="1">
      <alignment horizontal="center"/>
    </xf>
    <xf borderId="9" fillId="0" fontId="1" numFmtId="164" xfId="0" applyAlignment="1" applyBorder="1" applyFont="1" applyNumberFormat="1">
      <alignment horizontal="center" shrinkToFit="0" wrapText="1"/>
    </xf>
    <xf borderId="9" fillId="0" fontId="3" numFmtId="164" xfId="0" applyAlignment="1" applyBorder="1" applyFont="1" applyNumberFormat="1">
      <alignment horizontal="center" shrinkToFit="0" wrapText="1"/>
    </xf>
    <xf borderId="17" fillId="0" fontId="1" numFmtId="0" xfId="0" applyAlignment="1" applyBorder="1" applyFont="1">
      <alignment horizontal="center" shrinkToFit="0" wrapText="1"/>
    </xf>
    <xf borderId="9" fillId="0" fontId="3" numFmtId="10" xfId="0" applyAlignment="1" applyBorder="1" applyFont="1" applyNumberFormat="1">
      <alignment horizontal="center" shrinkToFit="0" wrapText="1"/>
    </xf>
    <xf borderId="0" fillId="0" fontId="3" numFmtId="0" xfId="0" applyFont="1"/>
    <xf borderId="0" fillId="0" fontId="6" numFmtId="10" xfId="0" applyAlignment="1" applyFont="1" applyNumberFormat="1">
      <alignment horizontal="center" vertical="center"/>
    </xf>
    <xf borderId="19" fillId="3" fontId="6" numFmtId="10" xfId="0" applyAlignment="1" applyBorder="1" applyFill="1" applyFont="1" applyNumberFormat="1">
      <alignment horizontal="center" vertical="center"/>
    </xf>
    <xf borderId="8" fillId="0" fontId="3" numFmtId="10" xfId="0" applyAlignment="1" applyBorder="1" applyFont="1" applyNumberFormat="1">
      <alignment horizontal="center" shrinkToFit="0" wrapText="1"/>
    </xf>
    <xf borderId="7" fillId="0" fontId="3" numFmtId="10" xfId="0" applyAlignment="1" applyBorder="1" applyFont="1" applyNumberFormat="1">
      <alignment horizontal="center" shrinkToFit="0" wrapText="1"/>
    </xf>
    <xf borderId="10" fillId="0" fontId="1" numFmtId="0" xfId="0" applyAlignment="1" applyBorder="1" applyFont="1">
      <alignment horizontal="center"/>
    </xf>
  </cellXfs>
  <cellStyles count="1">
    <cellStyle xfId="0" name="Normal" builtinId="0"/>
  </cellStyles>
  <dxfs count="1">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6.14"/>
    <col customWidth="1" min="2" max="2" width="12.86"/>
    <col customWidth="1" min="3" max="3" width="10.14"/>
    <col customWidth="1" min="4" max="4" width="12.71"/>
    <col customWidth="1" min="5" max="5" width="11.14"/>
    <col customWidth="1" min="6" max="6" width="16.14"/>
    <col customWidth="1" min="7" max="26" width="8.71"/>
  </cols>
  <sheetData>
    <row r="1" ht="33.0" customHeight="1">
      <c r="A1" s="1" t="s">
        <v>0</v>
      </c>
      <c r="B1" s="2"/>
      <c r="C1" s="2"/>
      <c r="D1" s="2"/>
      <c r="E1" s="2"/>
      <c r="F1" s="2"/>
    </row>
    <row r="2" ht="15.75" customHeight="1">
      <c r="A2" s="3" t="s">
        <v>1</v>
      </c>
      <c r="B2" s="4"/>
      <c r="C2" s="4"/>
      <c r="D2" s="4"/>
      <c r="E2" s="4"/>
      <c r="F2" s="5"/>
    </row>
    <row r="3">
      <c r="A3" s="6" t="s">
        <v>2</v>
      </c>
      <c r="B3" s="7"/>
      <c r="C3" s="7"/>
      <c r="D3" s="7"/>
      <c r="E3" s="7"/>
      <c r="F3" s="8"/>
    </row>
    <row r="4">
      <c r="A4" s="9" t="s">
        <v>3</v>
      </c>
      <c r="B4" s="10"/>
      <c r="C4" s="10"/>
      <c r="D4" s="10"/>
      <c r="E4" s="10"/>
      <c r="F4" s="11"/>
    </row>
    <row r="5">
      <c r="A5" s="9" t="s">
        <v>4</v>
      </c>
      <c r="B5" s="10"/>
      <c r="C5" s="10"/>
      <c r="D5" s="10"/>
      <c r="E5" s="10"/>
      <c r="F5" s="11"/>
    </row>
    <row r="6">
      <c r="A6" s="6" t="s">
        <v>5</v>
      </c>
      <c r="B6" s="7"/>
      <c r="C6" s="7"/>
      <c r="D6" s="7"/>
      <c r="E6" s="7"/>
      <c r="F6" s="8"/>
    </row>
    <row r="7">
      <c r="A7" s="9" t="s">
        <v>6</v>
      </c>
      <c r="B7" s="10"/>
      <c r="C7" s="10"/>
      <c r="D7" s="10"/>
      <c r="E7" s="10"/>
      <c r="F7" s="11"/>
    </row>
    <row r="8">
      <c r="A8" s="9" t="s">
        <v>7</v>
      </c>
      <c r="B8" s="10"/>
      <c r="C8" s="10"/>
      <c r="D8" s="10"/>
      <c r="E8" s="10"/>
      <c r="F8" s="11"/>
    </row>
    <row r="9" ht="15.75" customHeight="1">
      <c r="A9" s="9" t="s">
        <v>8</v>
      </c>
      <c r="B9" s="10"/>
      <c r="C9" s="10"/>
      <c r="D9" s="10"/>
      <c r="E9" s="10"/>
      <c r="F9" s="11"/>
    </row>
    <row r="10">
      <c r="A10" s="12" t="s">
        <v>9</v>
      </c>
      <c r="B10" s="13" t="s">
        <v>10</v>
      </c>
      <c r="C10" s="13" t="s">
        <v>11</v>
      </c>
      <c r="D10" s="14" t="s">
        <v>12</v>
      </c>
      <c r="E10" s="14" t="s">
        <v>13</v>
      </c>
      <c r="F10" s="15" t="s">
        <v>14</v>
      </c>
    </row>
    <row r="11">
      <c r="A11" s="16" t="s">
        <v>15</v>
      </c>
      <c r="B11" s="17">
        <v>2415.0</v>
      </c>
      <c r="C11" s="18">
        <f>B11/(B11+B12)</f>
        <v>0.9934183464</v>
      </c>
      <c r="D11" s="19">
        <v>3844.0</v>
      </c>
      <c r="E11" s="20">
        <v>0.997</v>
      </c>
      <c r="F11" s="21" t="s">
        <v>16</v>
      </c>
    </row>
    <row r="12">
      <c r="A12" s="22" t="s">
        <v>17</v>
      </c>
      <c r="B12" s="17">
        <v>16.0</v>
      </c>
      <c r="C12" s="23">
        <f>B12/(B12+B11)</f>
        <v>0.00658165364</v>
      </c>
      <c r="D12" s="19" t="s">
        <v>18</v>
      </c>
      <c r="E12" s="20" t="s">
        <v>19</v>
      </c>
      <c r="F12" s="24" t="s">
        <v>16</v>
      </c>
    </row>
    <row r="13">
      <c r="A13" s="25" t="s">
        <v>20</v>
      </c>
      <c r="B13" s="26">
        <v>2286.0</v>
      </c>
      <c r="C13" s="27">
        <v>1.0</v>
      </c>
      <c r="D13" s="26">
        <v>3730.0</v>
      </c>
      <c r="E13" s="28">
        <v>1.0</v>
      </c>
      <c r="F13" s="28">
        <f t="shared" ref="F13:F14" si="1">C13-E13</f>
        <v>0</v>
      </c>
    </row>
    <row r="14">
      <c r="A14" s="29" t="s">
        <v>21</v>
      </c>
      <c r="B14" s="30">
        <v>2246.0</v>
      </c>
      <c r="C14" s="31">
        <v>0.9825021872265967</v>
      </c>
      <c r="D14" s="32">
        <v>3669.0</v>
      </c>
      <c r="E14" s="20">
        <f t="shared" ref="E14:E16" si="2">D14/$D$13</f>
        <v>0.9836461126</v>
      </c>
      <c r="F14" s="20">
        <f t="shared" si="1"/>
        <v>-0.001143925374</v>
      </c>
    </row>
    <row r="15">
      <c r="A15" s="29" t="s">
        <v>22</v>
      </c>
      <c r="B15" s="33" t="s">
        <v>16</v>
      </c>
      <c r="C15" s="33" t="s">
        <v>16</v>
      </c>
      <c r="D15" s="32">
        <v>33.0</v>
      </c>
      <c r="E15" s="34">
        <f t="shared" si="2"/>
        <v>0.008847184987</v>
      </c>
      <c r="F15" s="33" t="s">
        <v>16</v>
      </c>
    </row>
    <row r="16">
      <c r="A16" s="29" t="s">
        <v>23</v>
      </c>
      <c r="B16" s="33" t="s">
        <v>16</v>
      </c>
      <c r="C16" s="33" t="s">
        <v>16</v>
      </c>
      <c r="D16" s="32">
        <v>25.0</v>
      </c>
      <c r="E16" s="34">
        <f t="shared" si="2"/>
        <v>0.006702412869</v>
      </c>
      <c r="F16" s="33" t="s">
        <v>16</v>
      </c>
    </row>
    <row r="17">
      <c r="A17" s="29" t="s">
        <v>24</v>
      </c>
      <c r="B17" s="33" t="s">
        <v>16</v>
      </c>
      <c r="C17" s="33" t="s">
        <v>16</v>
      </c>
      <c r="D17" s="32" t="s">
        <v>18</v>
      </c>
      <c r="E17" s="34" t="s">
        <v>25</v>
      </c>
      <c r="F17" s="33" t="s">
        <v>16</v>
      </c>
    </row>
    <row r="18">
      <c r="A18" s="35" t="s">
        <v>26</v>
      </c>
      <c r="B18" s="36">
        <v>40.0</v>
      </c>
      <c r="C18" s="37">
        <v>0.017497812773403325</v>
      </c>
      <c r="D18" s="38" t="s">
        <v>16</v>
      </c>
      <c r="E18" s="38" t="s">
        <v>16</v>
      </c>
      <c r="F18" s="38" t="s">
        <v>16</v>
      </c>
    </row>
    <row r="19">
      <c r="A19" s="39" t="s">
        <v>27</v>
      </c>
      <c r="B19" s="40">
        <v>37.0</v>
      </c>
      <c r="C19" s="41">
        <v>1.0</v>
      </c>
      <c r="D19" s="42" t="s">
        <v>16</v>
      </c>
      <c r="E19" s="43" t="s">
        <v>16</v>
      </c>
      <c r="F19" s="42" t="s">
        <v>16</v>
      </c>
    </row>
    <row r="20">
      <c r="A20" s="44" t="s">
        <v>28</v>
      </c>
      <c r="B20" s="45" t="s">
        <v>18</v>
      </c>
      <c r="C20" s="46" t="s">
        <v>29</v>
      </c>
      <c r="D20" s="33" t="s">
        <v>16</v>
      </c>
      <c r="E20" s="33" t="s">
        <v>16</v>
      </c>
      <c r="F20" s="33" t="s">
        <v>16</v>
      </c>
    </row>
    <row r="21">
      <c r="A21" s="16" t="s">
        <v>30</v>
      </c>
      <c r="B21" s="45" t="s">
        <v>18</v>
      </c>
      <c r="C21" s="46" t="s">
        <v>29</v>
      </c>
      <c r="D21" s="33" t="s">
        <v>16</v>
      </c>
      <c r="E21" s="33" t="s">
        <v>16</v>
      </c>
      <c r="F21" s="33" t="s">
        <v>16</v>
      </c>
    </row>
    <row r="22">
      <c r="A22" s="16" t="s">
        <v>31</v>
      </c>
      <c r="B22" s="45" t="s">
        <v>32</v>
      </c>
      <c r="C22" s="46" t="s">
        <v>33</v>
      </c>
      <c r="D22" s="33" t="s">
        <v>16</v>
      </c>
      <c r="E22" s="33" t="s">
        <v>16</v>
      </c>
      <c r="F22" s="33" t="s">
        <v>16</v>
      </c>
    </row>
    <row r="23">
      <c r="A23" s="16" t="s">
        <v>34</v>
      </c>
      <c r="B23" s="45" t="s">
        <v>32</v>
      </c>
      <c r="C23" s="46" t="s">
        <v>33</v>
      </c>
      <c r="D23" s="33" t="s">
        <v>16</v>
      </c>
      <c r="E23" s="33" t="s">
        <v>16</v>
      </c>
      <c r="F23" s="33" t="s">
        <v>16</v>
      </c>
    </row>
    <row r="24">
      <c r="A24" s="22" t="s">
        <v>35</v>
      </c>
      <c r="B24" s="45" t="s">
        <v>32</v>
      </c>
      <c r="C24" s="46" t="s">
        <v>33</v>
      </c>
      <c r="D24" s="38" t="s">
        <v>16</v>
      </c>
      <c r="E24" s="38" t="s">
        <v>16</v>
      </c>
      <c r="F24" s="38" t="s">
        <v>16</v>
      </c>
    </row>
    <row r="25">
      <c r="A25" s="39" t="s">
        <v>36</v>
      </c>
      <c r="B25" s="43" t="s">
        <v>16</v>
      </c>
      <c r="C25" s="43" t="s">
        <v>16</v>
      </c>
      <c r="D25" s="47">
        <v>54.0</v>
      </c>
      <c r="E25" s="41">
        <v>1.0</v>
      </c>
      <c r="F25" s="21" t="s">
        <v>16</v>
      </c>
    </row>
    <row r="26">
      <c r="A26" s="16" t="s">
        <v>37</v>
      </c>
      <c r="B26" s="33" t="s">
        <v>16</v>
      </c>
      <c r="C26" s="33" t="s">
        <v>16</v>
      </c>
      <c r="D26" s="19" t="s">
        <v>18</v>
      </c>
      <c r="E26" s="20" t="s">
        <v>38</v>
      </c>
      <c r="F26" s="33" t="s">
        <v>16</v>
      </c>
    </row>
    <row r="27">
      <c r="A27" s="16" t="s">
        <v>39</v>
      </c>
      <c r="B27" s="33" t="s">
        <v>16</v>
      </c>
      <c r="C27" s="33" t="s">
        <v>16</v>
      </c>
      <c r="D27" s="19" t="s">
        <v>18</v>
      </c>
      <c r="E27" s="20" t="s">
        <v>38</v>
      </c>
      <c r="F27" s="33" t="s">
        <v>16</v>
      </c>
    </row>
    <row r="28">
      <c r="A28" s="16" t="s">
        <v>40</v>
      </c>
      <c r="B28" s="33" t="s">
        <v>16</v>
      </c>
      <c r="C28" s="33" t="s">
        <v>16</v>
      </c>
      <c r="D28" s="19" t="s">
        <v>18</v>
      </c>
      <c r="E28" s="20" t="s">
        <v>38</v>
      </c>
      <c r="F28" s="33" t="s">
        <v>16</v>
      </c>
    </row>
    <row r="29">
      <c r="A29" s="16" t="s">
        <v>41</v>
      </c>
      <c r="B29" s="33" t="s">
        <v>16</v>
      </c>
      <c r="C29" s="33" t="s">
        <v>16</v>
      </c>
      <c r="D29" s="19" t="s">
        <v>18</v>
      </c>
      <c r="E29" s="20" t="s">
        <v>38</v>
      </c>
      <c r="F29" s="33" t="s">
        <v>16</v>
      </c>
    </row>
    <row r="30" ht="15.75" customHeight="1">
      <c r="A30" s="22" t="s">
        <v>42</v>
      </c>
      <c r="B30" s="38" t="s">
        <v>16</v>
      </c>
      <c r="C30" s="38" t="s">
        <v>16</v>
      </c>
      <c r="D30" s="48">
        <v>35.0</v>
      </c>
      <c r="E30" s="49">
        <f>D30/$D25</f>
        <v>0.6481481481</v>
      </c>
      <c r="F30" s="38" t="s">
        <v>16</v>
      </c>
    </row>
    <row r="31" ht="15.75" customHeight="1">
      <c r="A31" s="39" t="s">
        <v>43</v>
      </c>
      <c r="B31" s="50">
        <v>2238.0</v>
      </c>
      <c r="C31" s="28">
        <v>1.0</v>
      </c>
      <c r="D31" s="51">
        <v>3689.0</v>
      </c>
      <c r="E31" s="52">
        <f t="shared" ref="E31:E32" si="3">D31/$D$31</f>
        <v>1</v>
      </c>
      <c r="F31" s="41">
        <f t="shared" ref="F31:F32" si="4">C31-E31</f>
        <v>0</v>
      </c>
    </row>
    <row r="32" ht="15.75" customHeight="1">
      <c r="A32" s="16" t="s">
        <v>44</v>
      </c>
      <c r="B32" s="53">
        <v>16.0</v>
      </c>
      <c r="C32" s="23">
        <f t="shared" ref="C32:C37" si="5">B32/B$31</f>
        <v>0.007149240393</v>
      </c>
      <c r="D32" s="54">
        <v>20.0</v>
      </c>
      <c r="E32" s="55">
        <f t="shared" si="3"/>
        <v>0.005421523448</v>
      </c>
      <c r="F32" s="20">
        <f t="shared" si="4"/>
        <v>0.001727716945</v>
      </c>
    </row>
    <row r="33" ht="15.75" customHeight="1">
      <c r="A33" s="16" t="s">
        <v>45</v>
      </c>
      <c r="B33" s="53">
        <v>29.0</v>
      </c>
      <c r="C33" s="23">
        <f t="shared" si="5"/>
        <v>0.01295799821</v>
      </c>
      <c r="D33" s="33" t="s">
        <v>16</v>
      </c>
      <c r="E33" s="33" t="s">
        <v>16</v>
      </c>
      <c r="F33" s="33" t="s">
        <v>16</v>
      </c>
    </row>
    <row r="34" ht="15.75" customHeight="1">
      <c r="A34" s="16" t="s">
        <v>46</v>
      </c>
      <c r="B34" s="53">
        <v>48.0</v>
      </c>
      <c r="C34" s="23">
        <f t="shared" si="5"/>
        <v>0.02144772118</v>
      </c>
      <c r="D34" s="54">
        <v>93.0</v>
      </c>
      <c r="E34" s="55">
        <f t="shared" ref="E34:E47" si="6">D34/$D$31</f>
        <v>0.02521008403</v>
      </c>
      <c r="F34" s="20">
        <f t="shared" ref="F34:F37" si="7">C34-E34</f>
        <v>-0.003762362854</v>
      </c>
    </row>
    <row r="35" ht="15.75" customHeight="1">
      <c r="A35" s="16" t="s">
        <v>47</v>
      </c>
      <c r="B35" s="53">
        <v>16.0</v>
      </c>
      <c r="C35" s="23">
        <f t="shared" si="5"/>
        <v>0.007149240393</v>
      </c>
      <c r="D35" s="54">
        <v>29.0</v>
      </c>
      <c r="E35" s="55">
        <f t="shared" si="6"/>
        <v>0.007861209</v>
      </c>
      <c r="F35" s="20">
        <f t="shared" si="7"/>
        <v>-0.0007119686065</v>
      </c>
    </row>
    <row r="36" ht="15.75" customHeight="1">
      <c r="A36" s="16" t="s">
        <v>48</v>
      </c>
      <c r="B36" s="53">
        <v>1574.0</v>
      </c>
      <c r="C36" s="23">
        <f t="shared" si="5"/>
        <v>0.7033065237</v>
      </c>
      <c r="D36" s="54">
        <v>2038.0</v>
      </c>
      <c r="E36" s="55">
        <f t="shared" si="6"/>
        <v>0.5524532394</v>
      </c>
      <c r="F36" s="20">
        <f t="shared" si="7"/>
        <v>0.1508532843</v>
      </c>
    </row>
    <row r="37" ht="15.75" customHeight="1">
      <c r="A37" s="16" t="s">
        <v>49</v>
      </c>
      <c r="B37" s="53">
        <v>24.0</v>
      </c>
      <c r="C37" s="23">
        <f t="shared" si="5"/>
        <v>0.01072386059</v>
      </c>
      <c r="D37" s="54">
        <v>36.0</v>
      </c>
      <c r="E37" s="55">
        <f t="shared" si="6"/>
        <v>0.009758742207</v>
      </c>
      <c r="F37" s="20">
        <f t="shared" si="7"/>
        <v>0.0009651183833</v>
      </c>
    </row>
    <row r="38" ht="15.75" customHeight="1">
      <c r="A38" s="16" t="s">
        <v>50</v>
      </c>
      <c r="B38" s="53" t="s">
        <v>18</v>
      </c>
      <c r="C38" s="23" t="s">
        <v>51</v>
      </c>
      <c r="D38" s="54">
        <v>15.0</v>
      </c>
      <c r="E38" s="55">
        <f t="shared" si="6"/>
        <v>0.004066142586</v>
      </c>
      <c r="F38" s="33" t="s">
        <v>16</v>
      </c>
    </row>
    <row r="39" ht="15.75" customHeight="1">
      <c r="A39" s="16" t="s">
        <v>52</v>
      </c>
      <c r="B39" s="53" t="s">
        <v>18</v>
      </c>
      <c r="C39" s="23" t="s">
        <v>51</v>
      </c>
      <c r="D39" s="54">
        <v>18.0</v>
      </c>
      <c r="E39" s="55">
        <f t="shared" si="6"/>
        <v>0.004879371103</v>
      </c>
      <c r="F39" s="33" t="s">
        <v>16</v>
      </c>
    </row>
    <row r="40" ht="15.75" customHeight="1">
      <c r="A40" s="16" t="s">
        <v>53</v>
      </c>
      <c r="B40" s="53">
        <v>90.0</v>
      </c>
      <c r="C40" s="23">
        <f t="shared" ref="C40:C53" si="8">B40/B$31</f>
        <v>0.04021447721</v>
      </c>
      <c r="D40" s="54">
        <v>188.0</v>
      </c>
      <c r="E40" s="55">
        <f t="shared" si="6"/>
        <v>0.05096232041</v>
      </c>
      <c r="F40" s="20">
        <f t="shared" ref="F40:F47" si="9">C40-E40</f>
        <v>-0.0107478432</v>
      </c>
    </row>
    <row r="41" ht="15.75" customHeight="1">
      <c r="A41" s="16" t="s">
        <v>54</v>
      </c>
      <c r="B41" s="53">
        <v>390.0</v>
      </c>
      <c r="C41" s="23">
        <f t="shared" si="8"/>
        <v>0.1742627346</v>
      </c>
      <c r="D41" s="54">
        <v>1520.0</v>
      </c>
      <c r="E41" s="55">
        <f t="shared" si="6"/>
        <v>0.4120357821</v>
      </c>
      <c r="F41" s="20">
        <f t="shared" si="9"/>
        <v>-0.2377730475</v>
      </c>
    </row>
    <row r="42" ht="15.75" customHeight="1">
      <c r="A42" s="16" t="s">
        <v>55</v>
      </c>
      <c r="B42" s="53">
        <v>94.0</v>
      </c>
      <c r="C42" s="23">
        <f t="shared" si="8"/>
        <v>0.04200178731</v>
      </c>
      <c r="D42" s="54">
        <v>220.0</v>
      </c>
      <c r="E42" s="55">
        <f t="shared" si="6"/>
        <v>0.05963675793</v>
      </c>
      <c r="F42" s="20">
        <f t="shared" si="9"/>
        <v>-0.01763497062</v>
      </c>
    </row>
    <row r="43" ht="15.75" customHeight="1">
      <c r="A43" s="16" t="s">
        <v>56</v>
      </c>
      <c r="B43" s="53">
        <v>303.0</v>
      </c>
      <c r="C43" s="23">
        <f t="shared" si="8"/>
        <v>0.1353887399</v>
      </c>
      <c r="D43" s="54">
        <v>650.0</v>
      </c>
      <c r="E43" s="55">
        <f t="shared" si="6"/>
        <v>0.1761995121</v>
      </c>
      <c r="F43" s="20">
        <f t="shared" si="9"/>
        <v>-0.04081077212</v>
      </c>
    </row>
    <row r="44" ht="15.75" customHeight="1">
      <c r="A44" s="16" t="s">
        <v>57</v>
      </c>
      <c r="B44" s="53">
        <v>23.0</v>
      </c>
      <c r="C44" s="23">
        <f t="shared" si="8"/>
        <v>0.01027703307</v>
      </c>
      <c r="D44" s="54">
        <v>47.0</v>
      </c>
      <c r="E44" s="55">
        <f t="shared" si="6"/>
        <v>0.0127405801</v>
      </c>
      <c r="F44" s="20">
        <f t="shared" si="9"/>
        <v>-0.002463547038</v>
      </c>
    </row>
    <row r="45" ht="15.75" customHeight="1">
      <c r="A45" s="16" t="s">
        <v>58</v>
      </c>
      <c r="B45" s="53">
        <v>20.0</v>
      </c>
      <c r="C45" s="23">
        <f t="shared" si="8"/>
        <v>0.008936550492</v>
      </c>
      <c r="D45" s="54">
        <v>25.0</v>
      </c>
      <c r="E45" s="55">
        <f t="shared" si="6"/>
        <v>0.00677690431</v>
      </c>
      <c r="F45" s="20">
        <f t="shared" si="9"/>
        <v>0.002159646181</v>
      </c>
    </row>
    <row r="46" ht="15.75" customHeight="1">
      <c r="A46" s="16" t="s">
        <v>59</v>
      </c>
      <c r="B46" s="53">
        <v>28.0</v>
      </c>
      <c r="C46" s="23">
        <f t="shared" si="8"/>
        <v>0.01251117069</v>
      </c>
      <c r="D46" s="54">
        <v>43.0</v>
      </c>
      <c r="E46" s="55">
        <f t="shared" si="6"/>
        <v>0.01165627541</v>
      </c>
      <c r="F46" s="20">
        <f t="shared" si="9"/>
        <v>0.0008548952747</v>
      </c>
    </row>
    <row r="47" ht="15.75" customHeight="1">
      <c r="A47" s="16" t="s">
        <v>60</v>
      </c>
      <c r="B47" s="53">
        <v>59.0</v>
      </c>
      <c r="C47" s="23">
        <f t="shared" si="8"/>
        <v>0.02636282395</v>
      </c>
      <c r="D47" s="54">
        <v>60.0</v>
      </c>
      <c r="E47" s="55">
        <f t="shared" si="6"/>
        <v>0.01626457034</v>
      </c>
      <c r="F47" s="20">
        <f t="shared" si="9"/>
        <v>0.01009825361</v>
      </c>
    </row>
    <row r="48" ht="15.75" customHeight="1">
      <c r="A48" s="16" t="s">
        <v>61</v>
      </c>
      <c r="B48" s="53">
        <v>34.0</v>
      </c>
      <c r="C48" s="23">
        <f t="shared" si="8"/>
        <v>0.01519213584</v>
      </c>
      <c r="D48" s="54" t="s">
        <v>62</v>
      </c>
      <c r="E48" s="55" t="s">
        <v>62</v>
      </c>
      <c r="F48" s="33" t="s">
        <v>16</v>
      </c>
    </row>
    <row r="49" ht="15.75" customHeight="1">
      <c r="A49" s="16" t="s">
        <v>63</v>
      </c>
      <c r="B49" s="53">
        <v>284.0</v>
      </c>
      <c r="C49" s="23">
        <f t="shared" si="8"/>
        <v>0.126899017</v>
      </c>
      <c r="D49" s="54">
        <v>508.0</v>
      </c>
      <c r="E49" s="55">
        <f t="shared" ref="E49:E67" si="10">D49/$D$31</f>
        <v>0.1377066956</v>
      </c>
      <c r="F49" s="20">
        <f t="shared" ref="F49:F53" si="11">C49-E49</f>
        <v>-0.0108076786</v>
      </c>
    </row>
    <row r="50" ht="15.75" customHeight="1">
      <c r="A50" s="16" t="s">
        <v>64</v>
      </c>
      <c r="B50" s="53">
        <v>71.0</v>
      </c>
      <c r="C50" s="23">
        <f t="shared" si="8"/>
        <v>0.03172475424</v>
      </c>
      <c r="D50" s="54">
        <v>111.0</v>
      </c>
      <c r="E50" s="55">
        <f t="shared" si="10"/>
        <v>0.03008945514</v>
      </c>
      <c r="F50" s="20">
        <f t="shared" si="11"/>
        <v>0.001635299108</v>
      </c>
    </row>
    <row r="51" ht="15.75" customHeight="1">
      <c r="A51" s="16" t="s">
        <v>65</v>
      </c>
      <c r="B51" s="53">
        <v>16.0</v>
      </c>
      <c r="C51" s="23">
        <f t="shared" si="8"/>
        <v>0.007149240393</v>
      </c>
      <c r="D51" s="54">
        <v>25.0</v>
      </c>
      <c r="E51" s="55">
        <f t="shared" si="10"/>
        <v>0.00677690431</v>
      </c>
      <c r="F51" s="20">
        <f t="shared" si="11"/>
        <v>0.0003723360831</v>
      </c>
    </row>
    <row r="52" ht="15.75" customHeight="1">
      <c r="A52" s="16" t="s">
        <v>66</v>
      </c>
      <c r="B52" s="53">
        <v>21.0</v>
      </c>
      <c r="C52" s="23">
        <f t="shared" si="8"/>
        <v>0.009383378016</v>
      </c>
      <c r="D52" s="54">
        <v>25.0</v>
      </c>
      <c r="E52" s="55">
        <f t="shared" si="10"/>
        <v>0.00677690431</v>
      </c>
      <c r="F52" s="20">
        <f t="shared" si="11"/>
        <v>0.002606473706</v>
      </c>
    </row>
    <row r="53" ht="15.75" customHeight="1">
      <c r="A53" s="16" t="s">
        <v>67</v>
      </c>
      <c r="B53" s="53">
        <v>83.0</v>
      </c>
      <c r="C53" s="23">
        <f t="shared" si="8"/>
        <v>0.03708668454</v>
      </c>
      <c r="D53" s="54">
        <v>187.0</v>
      </c>
      <c r="E53" s="55">
        <f t="shared" si="10"/>
        <v>0.05069124424</v>
      </c>
      <c r="F53" s="20">
        <f t="shared" si="11"/>
        <v>-0.0136045597</v>
      </c>
    </row>
    <row r="54" ht="15.75" customHeight="1">
      <c r="A54" s="16" t="s">
        <v>68</v>
      </c>
      <c r="B54" s="53" t="s">
        <v>18</v>
      </c>
      <c r="C54" s="23" t="s">
        <v>51</v>
      </c>
      <c r="D54" s="54">
        <v>16.0</v>
      </c>
      <c r="E54" s="55">
        <f t="shared" si="10"/>
        <v>0.004337218758</v>
      </c>
      <c r="F54" s="33" t="s">
        <v>16</v>
      </c>
    </row>
    <row r="55" ht="15.75" customHeight="1">
      <c r="A55" s="16" t="s">
        <v>69</v>
      </c>
      <c r="B55" s="53">
        <v>43.0</v>
      </c>
      <c r="C55" s="23">
        <f t="shared" ref="C55:C57" si="12">B55/B$31</f>
        <v>0.01921358356</v>
      </c>
      <c r="D55" s="54">
        <v>99.0</v>
      </c>
      <c r="E55" s="55">
        <f t="shared" si="10"/>
        <v>0.02683654107</v>
      </c>
      <c r="F55" s="20">
        <f t="shared" ref="F55:F57" si="13">C55-E55</f>
        <v>-0.007622957511</v>
      </c>
    </row>
    <row r="56" ht="15.75" customHeight="1">
      <c r="A56" s="16" t="s">
        <v>70</v>
      </c>
      <c r="B56" s="53">
        <v>28.0</v>
      </c>
      <c r="C56" s="23">
        <f t="shared" si="12"/>
        <v>0.01251117069</v>
      </c>
      <c r="D56" s="54">
        <v>58.0</v>
      </c>
      <c r="E56" s="55">
        <f t="shared" si="10"/>
        <v>0.015722418</v>
      </c>
      <c r="F56" s="20">
        <f t="shared" si="13"/>
        <v>-0.003211247311</v>
      </c>
    </row>
    <row r="57" ht="15.75" customHeight="1">
      <c r="A57" s="16" t="s">
        <v>71</v>
      </c>
      <c r="B57" s="53">
        <v>21.0</v>
      </c>
      <c r="C57" s="23">
        <f t="shared" si="12"/>
        <v>0.009383378016</v>
      </c>
      <c r="D57" s="54">
        <v>47.0</v>
      </c>
      <c r="E57" s="55">
        <f t="shared" si="10"/>
        <v>0.0127405801</v>
      </c>
      <c r="F57" s="20">
        <f t="shared" si="13"/>
        <v>-0.003357202087</v>
      </c>
    </row>
    <row r="58" ht="15.75" customHeight="1">
      <c r="A58" s="16" t="s">
        <v>72</v>
      </c>
      <c r="B58" s="53" t="s">
        <v>18</v>
      </c>
      <c r="C58" s="23" t="s">
        <v>51</v>
      </c>
      <c r="D58" s="54">
        <v>33.0</v>
      </c>
      <c r="E58" s="55">
        <f t="shared" si="10"/>
        <v>0.008945513689</v>
      </c>
      <c r="F58" s="33" t="s">
        <v>16</v>
      </c>
    </row>
    <row r="59" ht="15.75" customHeight="1">
      <c r="A59" s="16" t="s">
        <v>73</v>
      </c>
      <c r="B59" s="53">
        <v>341.0</v>
      </c>
      <c r="C59" s="23">
        <f>B59/B$31</f>
        <v>0.1523681859</v>
      </c>
      <c r="D59" s="54">
        <v>554.0</v>
      </c>
      <c r="E59" s="55">
        <f t="shared" si="10"/>
        <v>0.1501761995</v>
      </c>
      <c r="F59" s="20">
        <f>C59-E59</f>
        <v>0.002191986368</v>
      </c>
    </row>
    <row r="60" ht="15.75" customHeight="1">
      <c r="A60" s="16" t="s">
        <v>74</v>
      </c>
      <c r="B60" s="53" t="s">
        <v>18</v>
      </c>
      <c r="C60" s="23" t="s">
        <v>51</v>
      </c>
      <c r="D60" s="54">
        <v>23.0</v>
      </c>
      <c r="E60" s="55">
        <f t="shared" si="10"/>
        <v>0.006234751965</v>
      </c>
      <c r="F60" s="33" t="s">
        <v>16</v>
      </c>
    </row>
    <row r="61" ht="15.75" customHeight="1">
      <c r="A61" s="16" t="s">
        <v>75</v>
      </c>
      <c r="B61" s="53" t="s">
        <v>18</v>
      </c>
      <c r="C61" s="23" t="s">
        <v>51</v>
      </c>
      <c r="D61" s="54">
        <v>31.0</v>
      </c>
      <c r="E61" s="55">
        <f t="shared" si="10"/>
        <v>0.008403361345</v>
      </c>
      <c r="F61" s="33" t="s">
        <v>16</v>
      </c>
    </row>
    <row r="62" ht="15.75" customHeight="1">
      <c r="A62" s="16" t="s">
        <v>76</v>
      </c>
      <c r="B62" s="53" t="s">
        <v>18</v>
      </c>
      <c r="C62" s="23" t="s">
        <v>51</v>
      </c>
      <c r="D62" s="54">
        <v>19.0</v>
      </c>
      <c r="E62" s="55">
        <f t="shared" si="10"/>
        <v>0.005150447276</v>
      </c>
      <c r="F62" s="33" t="s">
        <v>16</v>
      </c>
    </row>
    <row r="63" ht="15.75" customHeight="1">
      <c r="A63" s="16" t="s">
        <v>77</v>
      </c>
      <c r="B63" s="53">
        <v>19.0</v>
      </c>
      <c r="C63" s="23">
        <f t="shared" ref="C63:C67" si="14">B63/B$31</f>
        <v>0.008489722967</v>
      </c>
      <c r="D63" s="54">
        <v>48.0</v>
      </c>
      <c r="E63" s="55">
        <f t="shared" si="10"/>
        <v>0.01301165628</v>
      </c>
      <c r="F63" s="20">
        <f t="shared" ref="F63:F67" si="15">C63-E63</f>
        <v>-0.004521933308</v>
      </c>
    </row>
    <row r="64" ht="15.75" customHeight="1">
      <c r="A64" s="16" t="s">
        <v>78</v>
      </c>
      <c r="B64" s="53">
        <v>37.0</v>
      </c>
      <c r="C64" s="23">
        <f t="shared" si="14"/>
        <v>0.01653261841</v>
      </c>
      <c r="D64" s="54">
        <v>74.0</v>
      </c>
      <c r="E64" s="55">
        <f t="shared" si="10"/>
        <v>0.02005963676</v>
      </c>
      <c r="F64" s="20">
        <f t="shared" si="15"/>
        <v>-0.003527018349</v>
      </c>
    </row>
    <row r="65" ht="15.75" customHeight="1">
      <c r="A65" s="16" t="s">
        <v>79</v>
      </c>
      <c r="B65" s="53">
        <v>44.0</v>
      </c>
      <c r="C65" s="23">
        <f t="shared" si="14"/>
        <v>0.01966041108</v>
      </c>
      <c r="D65" s="54">
        <v>76.0</v>
      </c>
      <c r="E65" s="55">
        <f t="shared" si="10"/>
        <v>0.0206017891</v>
      </c>
      <c r="F65" s="20">
        <f t="shared" si="15"/>
        <v>-0.0009413780214</v>
      </c>
    </row>
    <row r="66" ht="15.75" customHeight="1">
      <c r="A66" s="16" t="s">
        <v>80</v>
      </c>
      <c r="B66" s="53">
        <v>23.0</v>
      </c>
      <c r="C66" s="23">
        <f t="shared" si="14"/>
        <v>0.01027703307</v>
      </c>
      <c r="D66" s="54">
        <v>29.0</v>
      </c>
      <c r="E66" s="55">
        <f t="shared" si="10"/>
        <v>0.007861209</v>
      </c>
      <c r="F66" s="20">
        <f t="shared" si="15"/>
        <v>0.002415824066</v>
      </c>
    </row>
    <row r="67" ht="15.75" customHeight="1">
      <c r="A67" s="16" t="s">
        <v>81</v>
      </c>
      <c r="B67" s="53">
        <v>37.0</v>
      </c>
      <c r="C67" s="23">
        <f t="shared" si="14"/>
        <v>0.01653261841</v>
      </c>
      <c r="D67" s="54">
        <v>21.0</v>
      </c>
      <c r="E67" s="55">
        <f t="shared" si="10"/>
        <v>0.00569259962</v>
      </c>
      <c r="F67" s="20">
        <f t="shared" si="15"/>
        <v>0.01084001879</v>
      </c>
    </row>
    <row r="68" ht="15.75" customHeight="1">
      <c r="A68" s="16" t="s">
        <v>82</v>
      </c>
      <c r="B68" s="53" t="s">
        <v>18</v>
      </c>
      <c r="C68" s="23" t="s">
        <v>51</v>
      </c>
      <c r="D68" s="54" t="s">
        <v>18</v>
      </c>
      <c r="E68" s="55" t="s">
        <v>25</v>
      </c>
      <c r="F68" s="33" t="s">
        <v>16</v>
      </c>
    </row>
    <row r="69" ht="15.75" customHeight="1">
      <c r="A69" s="16" t="s">
        <v>83</v>
      </c>
      <c r="B69" s="53" t="s">
        <v>18</v>
      </c>
      <c r="C69" s="23" t="s">
        <v>51</v>
      </c>
      <c r="D69" s="54" t="s">
        <v>18</v>
      </c>
      <c r="E69" s="55" t="s">
        <v>25</v>
      </c>
      <c r="F69" s="33" t="s">
        <v>16</v>
      </c>
    </row>
    <row r="70" ht="15.75" customHeight="1">
      <c r="A70" s="16" t="s">
        <v>84</v>
      </c>
      <c r="B70" s="53">
        <v>35.0</v>
      </c>
      <c r="C70" s="23">
        <f t="shared" ref="C70:C72" si="16">B70/B$31</f>
        <v>0.01563896336</v>
      </c>
      <c r="D70" s="54">
        <v>36.0</v>
      </c>
      <c r="E70" s="55">
        <f t="shared" ref="E70:E74" si="17">D70/$D$31</f>
        <v>0.009758742207</v>
      </c>
      <c r="F70" s="20">
        <f t="shared" ref="F70:F72" si="18">C70-E70</f>
        <v>0.005880221154</v>
      </c>
    </row>
    <row r="71" ht="15.75" customHeight="1">
      <c r="A71" s="16" t="s">
        <v>85</v>
      </c>
      <c r="B71" s="53">
        <v>35.0</v>
      </c>
      <c r="C71" s="23">
        <f t="shared" si="16"/>
        <v>0.01563896336</v>
      </c>
      <c r="D71" s="54">
        <v>47.0</v>
      </c>
      <c r="E71" s="55">
        <f t="shared" si="17"/>
        <v>0.0127405801</v>
      </c>
      <c r="F71" s="20">
        <f t="shared" si="18"/>
        <v>0.002898383257</v>
      </c>
    </row>
    <row r="72" ht="15.75" customHeight="1">
      <c r="A72" s="16" t="s">
        <v>86</v>
      </c>
      <c r="B72" s="53">
        <v>31.0</v>
      </c>
      <c r="C72" s="23">
        <f t="shared" si="16"/>
        <v>0.01385165326</v>
      </c>
      <c r="D72" s="54">
        <v>55.0</v>
      </c>
      <c r="E72" s="55">
        <f t="shared" si="17"/>
        <v>0.01490918948</v>
      </c>
      <c r="F72" s="20">
        <f t="shared" si="18"/>
        <v>-0.00105753622</v>
      </c>
    </row>
    <row r="73" ht="15.75" customHeight="1">
      <c r="A73" s="16" t="s">
        <v>87</v>
      </c>
      <c r="B73" s="53" t="s">
        <v>18</v>
      </c>
      <c r="C73" s="23" t="s">
        <v>51</v>
      </c>
      <c r="D73" s="54">
        <v>16.0</v>
      </c>
      <c r="E73" s="55">
        <f t="shared" si="17"/>
        <v>0.004337218758</v>
      </c>
      <c r="F73" s="33" t="s">
        <v>16</v>
      </c>
    </row>
    <row r="74" ht="15.75" customHeight="1">
      <c r="A74" s="22" t="s">
        <v>88</v>
      </c>
      <c r="B74" s="56" t="s">
        <v>18</v>
      </c>
      <c r="C74" s="23" t="s">
        <v>51</v>
      </c>
      <c r="D74" s="57">
        <v>25.0</v>
      </c>
      <c r="E74" s="58">
        <f t="shared" si="17"/>
        <v>0.00677690431</v>
      </c>
      <c r="F74" s="38" t="s">
        <v>16</v>
      </c>
    </row>
    <row r="75" ht="15.75" customHeight="1">
      <c r="A75" s="39" t="s">
        <v>89</v>
      </c>
      <c r="B75" s="40">
        <v>2077.0</v>
      </c>
      <c r="C75" s="59">
        <f t="shared" ref="C75:C80" si="19">B75/B$75</f>
        <v>1</v>
      </c>
      <c r="D75" s="43" t="s">
        <v>16</v>
      </c>
      <c r="E75" s="43" t="s">
        <v>16</v>
      </c>
      <c r="F75" s="43" t="s">
        <v>16</v>
      </c>
    </row>
    <row r="76" ht="15.0" customHeight="1">
      <c r="A76" s="16" t="s">
        <v>90</v>
      </c>
      <c r="B76" s="17">
        <v>520.0</v>
      </c>
      <c r="C76" s="23">
        <f t="shared" si="19"/>
        <v>0.2503610977</v>
      </c>
      <c r="D76" s="33" t="s">
        <v>16</v>
      </c>
      <c r="E76" s="33" t="s">
        <v>16</v>
      </c>
      <c r="F76" s="33" t="s">
        <v>16</v>
      </c>
    </row>
    <row r="77" ht="15.0" customHeight="1">
      <c r="A77" s="16" t="s">
        <v>91</v>
      </c>
      <c r="B77" s="17">
        <v>469.0</v>
      </c>
      <c r="C77" s="23">
        <f t="shared" si="19"/>
        <v>0.2258064516</v>
      </c>
      <c r="D77" s="33" t="s">
        <v>16</v>
      </c>
      <c r="E77" s="33" t="s">
        <v>16</v>
      </c>
      <c r="F77" s="33" t="s">
        <v>16</v>
      </c>
    </row>
    <row r="78" ht="15.75" customHeight="1">
      <c r="A78" s="16" t="s">
        <v>92</v>
      </c>
      <c r="B78" s="17">
        <v>430.0</v>
      </c>
      <c r="C78" s="23">
        <f t="shared" si="19"/>
        <v>0.2070293693</v>
      </c>
      <c r="D78" s="33" t="s">
        <v>16</v>
      </c>
      <c r="E78" s="33" t="s">
        <v>16</v>
      </c>
      <c r="F78" s="33" t="s">
        <v>16</v>
      </c>
    </row>
    <row r="79" ht="15.75" customHeight="1">
      <c r="A79" s="16" t="s">
        <v>93</v>
      </c>
      <c r="B79" s="17">
        <v>347.0</v>
      </c>
      <c r="C79" s="23">
        <f t="shared" si="19"/>
        <v>0.1670678864</v>
      </c>
      <c r="D79" s="33" t="s">
        <v>16</v>
      </c>
      <c r="E79" s="33" t="s">
        <v>16</v>
      </c>
      <c r="F79" s="33" t="s">
        <v>16</v>
      </c>
    </row>
    <row r="80" ht="15.75" customHeight="1">
      <c r="A80" s="22" t="s">
        <v>94</v>
      </c>
      <c r="B80" s="60">
        <v>311.0</v>
      </c>
      <c r="C80" s="23">
        <f t="shared" si="19"/>
        <v>0.149735195</v>
      </c>
      <c r="D80" s="38" t="s">
        <v>16</v>
      </c>
      <c r="E80" s="38" t="s">
        <v>16</v>
      </c>
      <c r="F80" s="38" t="s">
        <v>16</v>
      </c>
    </row>
    <row r="81" ht="15.75" customHeight="1">
      <c r="A81" s="39" t="s">
        <v>95</v>
      </c>
      <c r="B81" s="43" t="s">
        <v>16</v>
      </c>
      <c r="C81" s="43" t="s">
        <v>16</v>
      </c>
      <c r="D81" s="47">
        <v>3640.0</v>
      </c>
      <c r="E81" s="61">
        <f t="shared" ref="E81:E85" si="20">D81/$D$81</f>
        <v>1</v>
      </c>
      <c r="F81" s="43" t="s">
        <v>16</v>
      </c>
    </row>
    <row r="82" ht="15.0" customHeight="1">
      <c r="A82" s="16" t="s">
        <v>96</v>
      </c>
      <c r="B82" s="33" t="s">
        <v>16</v>
      </c>
      <c r="C82" s="33" t="s">
        <v>16</v>
      </c>
      <c r="D82" s="19">
        <v>52.0</v>
      </c>
      <c r="E82" s="20">
        <f t="shared" si="20"/>
        <v>0.01428571429</v>
      </c>
      <c r="F82" s="33" t="s">
        <v>16</v>
      </c>
    </row>
    <row r="83" ht="15.75" customHeight="1">
      <c r="A83" s="16" t="s">
        <v>97</v>
      </c>
      <c r="B83" s="33" t="s">
        <v>16</v>
      </c>
      <c r="C83" s="33" t="s">
        <v>16</v>
      </c>
      <c r="D83" s="19">
        <v>161.0</v>
      </c>
      <c r="E83" s="20">
        <f t="shared" si="20"/>
        <v>0.04423076923</v>
      </c>
      <c r="F83" s="33" t="s">
        <v>16</v>
      </c>
    </row>
    <row r="84" ht="15.75" customHeight="1">
      <c r="A84" s="16" t="s">
        <v>98</v>
      </c>
      <c r="B84" s="33" t="s">
        <v>16</v>
      </c>
      <c r="C84" s="33" t="s">
        <v>16</v>
      </c>
      <c r="D84" s="19">
        <v>407.0</v>
      </c>
      <c r="E84" s="20">
        <f t="shared" si="20"/>
        <v>0.1118131868</v>
      </c>
      <c r="F84" s="33" t="s">
        <v>16</v>
      </c>
    </row>
    <row r="85" ht="15.75" customHeight="1">
      <c r="A85" s="22" t="s">
        <v>99</v>
      </c>
      <c r="B85" s="33" t="s">
        <v>16</v>
      </c>
      <c r="C85" s="38" t="s">
        <v>16</v>
      </c>
      <c r="D85" s="48">
        <v>3020.0</v>
      </c>
      <c r="E85" s="49">
        <f t="shared" si="20"/>
        <v>0.8296703297</v>
      </c>
      <c r="F85" s="38" t="s">
        <v>16</v>
      </c>
    </row>
    <row r="86" ht="15.75" customHeight="1">
      <c r="A86" s="39" t="s">
        <v>100</v>
      </c>
      <c r="B86" s="62">
        <v>2197.0</v>
      </c>
      <c r="C86" s="41">
        <f t="shared" ref="C86:C96" si="21">B86/$B$86</f>
        <v>1</v>
      </c>
      <c r="D86" s="47">
        <v>3703.0</v>
      </c>
      <c r="E86" s="41">
        <f t="shared" ref="E86:E94" si="22">D86/$D$86</f>
        <v>1</v>
      </c>
      <c r="F86" s="41">
        <f t="shared" ref="F86:F94" si="23">C86-E86</f>
        <v>0</v>
      </c>
    </row>
    <row r="87" ht="15.75" customHeight="1">
      <c r="A87" s="16" t="s">
        <v>101</v>
      </c>
      <c r="B87" s="19">
        <v>42.0</v>
      </c>
      <c r="C87" s="20">
        <f t="shared" si="21"/>
        <v>0.0191169777</v>
      </c>
      <c r="D87" s="19">
        <v>44.0</v>
      </c>
      <c r="E87" s="20">
        <f t="shared" si="22"/>
        <v>0.01188225763</v>
      </c>
      <c r="F87" s="20">
        <f t="shared" si="23"/>
        <v>0.007234720068</v>
      </c>
    </row>
    <row r="88" ht="15.75" customHeight="1">
      <c r="A88" s="16" t="s">
        <v>102</v>
      </c>
      <c r="B88" s="19">
        <v>38.0</v>
      </c>
      <c r="C88" s="20">
        <f t="shared" si="21"/>
        <v>0.01729631315</v>
      </c>
      <c r="D88" s="19">
        <v>50.0</v>
      </c>
      <c r="E88" s="20">
        <f t="shared" si="22"/>
        <v>0.01350256549</v>
      </c>
      <c r="F88" s="20">
        <f t="shared" si="23"/>
        <v>0.003793747667</v>
      </c>
    </row>
    <row r="89" ht="15.75" customHeight="1">
      <c r="A89" s="16" t="s">
        <v>103</v>
      </c>
      <c r="B89" s="63">
        <v>35.0</v>
      </c>
      <c r="C89" s="20">
        <f t="shared" si="21"/>
        <v>0.01593081475</v>
      </c>
      <c r="D89" s="19">
        <v>25.0</v>
      </c>
      <c r="E89" s="20">
        <f t="shared" si="22"/>
        <v>0.006751282744</v>
      </c>
      <c r="F89" s="20">
        <f t="shared" si="23"/>
        <v>0.009179532004</v>
      </c>
    </row>
    <row r="90" ht="15.75" customHeight="1">
      <c r="A90" s="16" t="s">
        <v>104</v>
      </c>
      <c r="B90" s="19">
        <v>19.0</v>
      </c>
      <c r="C90" s="20">
        <f t="shared" si="21"/>
        <v>0.008648156577</v>
      </c>
      <c r="D90" s="19">
        <v>40.0</v>
      </c>
      <c r="E90" s="20">
        <f t="shared" si="22"/>
        <v>0.01080205239</v>
      </c>
      <c r="F90" s="20">
        <f t="shared" si="23"/>
        <v>-0.002153895813</v>
      </c>
    </row>
    <row r="91" ht="15.75" customHeight="1">
      <c r="A91" s="16" t="s">
        <v>105</v>
      </c>
      <c r="B91" s="19">
        <v>24.0</v>
      </c>
      <c r="C91" s="20">
        <f t="shared" si="21"/>
        <v>0.01092398726</v>
      </c>
      <c r="D91" s="19">
        <v>30.0</v>
      </c>
      <c r="E91" s="20">
        <f t="shared" si="22"/>
        <v>0.008101539292</v>
      </c>
      <c r="F91" s="20">
        <f t="shared" si="23"/>
        <v>0.002822447963</v>
      </c>
    </row>
    <row r="92" ht="15.75" customHeight="1">
      <c r="A92" s="16" t="s">
        <v>106</v>
      </c>
      <c r="B92" s="19">
        <v>72.0</v>
      </c>
      <c r="C92" s="20">
        <f t="shared" si="21"/>
        <v>0.03277196177</v>
      </c>
      <c r="D92" s="19">
        <v>102.0</v>
      </c>
      <c r="E92" s="20">
        <f t="shared" si="22"/>
        <v>0.02754523359</v>
      </c>
      <c r="F92" s="20">
        <f t="shared" si="23"/>
        <v>0.005226728172</v>
      </c>
    </row>
    <row r="93" ht="15.75" customHeight="1">
      <c r="A93" s="16" t="s">
        <v>107</v>
      </c>
      <c r="B93" s="19">
        <v>18.0</v>
      </c>
      <c r="C93" s="20">
        <f t="shared" si="21"/>
        <v>0.008192990442</v>
      </c>
      <c r="D93" s="19">
        <v>22.0</v>
      </c>
      <c r="E93" s="20">
        <f t="shared" si="22"/>
        <v>0.005941128814</v>
      </c>
      <c r="F93" s="20">
        <f t="shared" si="23"/>
        <v>0.002251861627</v>
      </c>
    </row>
    <row r="94" ht="15.75" customHeight="1">
      <c r="A94" s="16" t="s">
        <v>108</v>
      </c>
      <c r="B94" s="19">
        <v>1987.0</v>
      </c>
      <c r="C94" s="20">
        <f t="shared" si="21"/>
        <v>0.9044151115</v>
      </c>
      <c r="D94" s="19">
        <v>3410.0</v>
      </c>
      <c r="E94" s="20">
        <f t="shared" si="22"/>
        <v>0.9208749662</v>
      </c>
      <c r="F94" s="20">
        <f t="shared" si="23"/>
        <v>-0.01645985473</v>
      </c>
    </row>
    <row r="95" ht="15.75" customHeight="1">
      <c r="A95" s="16" t="s">
        <v>109</v>
      </c>
      <c r="B95" s="19">
        <v>68.0</v>
      </c>
      <c r="C95" s="20">
        <f t="shared" si="21"/>
        <v>0.03095129722</v>
      </c>
      <c r="D95" s="19" t="s">
        <v>18</v>
      </c>
      <c r="E95" s="20" t="s">
        <v>19</v>
      </c>
      <c r="F95" s="33" t="s">
        <v>16</v>
      </c>
    </row>
    <row r="96" ht="15.75" customHeight="1">
      <c r="A96" s="22" t="s">
        <v>110</v>
      </c>
      <c r="B96" s="64">
        <v>22.0</v>
      </c>
      <c r="C96" s="49">
        <f t="shared" si="21"/>
        <v>0.01001365498</v>
      </c>
      <c r="D96" s="48">
        <v>26.0</v>
      </c>
      <c r="E96" s="49">
        <f>D96/$D$86</f>
        <v>0.007021334053</v>
      </c>
      <c r="F96" s="49">
        <f>C96-E96</f>
        <v>0.002992320931</v>
      </c>
    </row>
    <row r="97" ht="15.75" customHeight="1">
      <c r="A97" s="39" t="s">
        <v>111</v>
      </c>
      <c r="B97" s="50">
        <v>2033.0</v>
      </c>
      <c r="C97" s="59">
        <f t="shared" ref="C97:C102" si="24">B97/$B$97</f>
        <v>1</v>
      </c>
      <c r="D97" s="43" t="s">
        <v>16</v>
      </c>
      <c r="E97" s="43" t="s">
        <v>16</v>
      </c>
      <c r="F97" s="43" t="s">
        <v>16</v>
      </c>
    </row>
    <row r="98" ht="15.0" customHeight="1">
      <c r="A98" s="16" t="s">
        <v>90</v>
      </c>
      <c r="B98" s="53">
        <v>602.0</v>
      </c>
      <c r="C98" s="23">
        <f t="shared" si="24"/>
        <v>0.2961141171</v>
      </c>
      <c r="D98" s="33" t="s">
        <v>16</v>
      </c>
      <c r="E98" s="33" t="s">
        <v>16</v>
      </c>
      <c r="F98" s="33" t="s">
        <v>16</v>
      </c>
    </row>
    <row r="99" ht="15.0" customHeight="1">
      <c r="A99" s="16" t="s">
        <v>91</v>
      </c>
      <c r="B99" s="53">
        <v>470.0</v>
      </c>
      <c r="C99" s="23">
        <f t="shared" si="24"/>
        <v>0.2311854402</v>
      </c>
      <c r="D99" s="33" t="s">
        <v>16</v>
      </c>
      <c r="E99" s="33" t="s">
        <v>16</v>
      </c>
      <c r="F99" s="33" t="s">
        <v>16</v>
      </c>
    </row>
    <row r="100" ht="15.75" customHeight="1">
      <c r="A100" s="16" t="s">
        <v>92</v>
      </c>
      <c r="B100" s="53">
        <v>386.0</v>
      </c>
      <c r="C100" s="23">
        <f t="shared" si="24"/>
        <v>0.1898671913</v>
      </c>
      <c r="D100" s="33" t="s">
        <v>16</v>
      </c>
      <c r="E100" s="33" t="s">
        <v>16</v>
      </c>
      <c r="F100" s="33" t="s">
        <v>16</v>
      </c>
    </row>
    <row r="101" ht="15.75" customHeight="1">
      <c r="A101" s="16" t="s">
        <v>93</v>
      </c>
      <c r="B101" s="53">
        <v>297.0</v>
      </c>
      <c r="C101" s="23">
        <f t="shared" si="24"/>
        <v>0.1460895229</v>
      </c>
      <c r="D101" s="33" t="s">
        <v>16</v>
      </c>
      <c r="E101" s="33" t="s">
        <v>16</v>
      </c>
      <c r="F101" s="33" t="s">
        <v>16</v>
      </c>
    </row>
    <row r="102" ht="15.75" customHeight="1">
      <c r="A102" s="22" t="s">
        <v>94</v>
      </c>
      <c r="B102" s="56">
        <v>278.0</v>
      </c>
      <c r="C102" s="65">
        <f t="shared" si="24"/>
        <v>0.1367437285</v>
      </c>
      <c r="D102" s="38" t="s">
        <v>16</v>
      </c>
      <c r="E102" s="38" t="s">
        <v>16</v>
      </c>
      <c r="F102" s="38" t="s">
        <v>16</v>
      </c>
    </row>
    <row r="103" ht="15.75" customHeight="1">
      <c r="A103" s="39" t="s">
        <v>112</v>
      </c>
      <c r="B103" s="43" t="s">
        <v>16</v>
      </c>
      <c r="C103" s="43" t="s">
        <v>16</v>
      </c>
      <c r="D103" s="47">
        <v>3750.0</v>
      </c>
      <c r="E103" s="41">
        <f t="shared" ref="E103:E107" si="25">D103/$D$103</f>
        <v>1</v>
      </c>
      <c r="F103" s="43" t="s">
        <v>16</v>
      </c>
    </row>
    <row r="104" ht="15.75" customHeight="1">
      <c r="A104" s="16" t="s">
        <v>113</v>
      </c>
      <c r="B104" s="33" t="s">
        <v>16</v>
      </c>
      <c r="C104" s="33" t="s">
        <v>16</v>
      </c>
      <c r="D104" s="19">
        <v>49.0</v>
      </c>
      <c r="E104" s="20">
        <f t="shared" si="25"/>
        <v>0.01306666667</v>
      </c>
      <c r="F104" s="33" t="s">
        <v>16</v>
      </c>
    </row>
    <row r="105" ht="15.75" customHeight="1">
      <c r="A105" s="16" t="s">
        <v>114</v>
      </c>
      <c r="B105" s="33" t="s">
        <v>16</v>
      </c>
      <c r="C105" s="33" t="s">
        <v>16</v>
      </c>
      <c r="D105" s="19">
        <v>159.0</v>
      </c>
      <c r="E105" s="20">
        <f t="shared" si="25"/>
        <v>0.0424</v>
      </c>
      <c r="F105" s="33" t="s">
        <v>16</v>
      </c>
    </row>
    <row r="106" ht="15.75" customHeight="1">
      <c r="A106" s="16" t="s">
        <v>115</v>
      </c>
      <c r="B106" s="33" t="s">
        <v>16</v>
      </c>
      <c r="C106" s="33" t="s">
        <v>16</v>
      </c>
      <c r="D106" s="19">
        <v>311.0</v>
      </c>
      <c r="E106" s="20">
        <f t="shared" si="25"/>
        <v>0.08293333333</v>
      </c>
      <c r="F106" s="33" t="s">
        <v>16</v>
      </c>
    </row>
    <row r="107" ht="15.75" customHeight="1">
      <c r="A107" s="22" t="s">
        <v>116</v>
      </c>
      <c r="B107" s="38" t="s">
        <v>16</v>
      </c>
      <c r="C107" s="38" t="s">
        <v>16</v>
      </c>
      <c r="D107" s="48">
        <v>3231.0</v>
      </c>
      <c r="E107" s="49">
        <f t="shared" si="25"/>
        <v>0.8616</v>
      </c>
      <c r="F107" s="38" t="s">
        <v>16</v>
      </c>
    </row>
    <row r="108" ht="15.75" customHeight="1">
      <c r="A108" s="66" t="s">
        <v>117</v>
      </c>
      <c r="B108" s="50">
        <v>2288.0</v>
      </c>
      <c r="C108" s="67">
        <f t="shared" ref="C108:C110" si="26">B108/B$108</f>
        <v>1</v>
      </c>
      <c r="D108" s="51">
        <v>3827.0</v>
      </c>
      <c r="E108" s="41">
        <f>D108/3827</f>
        <v>1</v>
      </c>
      <c r="F108" s="28">
        <f t="shared" ref="F108:F119" si="27">C108-E108</f>
        <v>0</v>
      </c>
    </row>
    <row r="109" ht="15.75" customHeight="1">
      <c r="A109" s="68" t="s">
        <v>118</v>
      </c>
      <c r="B109" s="53">
        <v>2046.0</v>
      </c>
      <c r="C109" s="23">
        <f t="shared" si="26"/>
        <v>0.8942307692</v>
      </c>
      <c r="D109" s="54">
        <v>3381.0</v>
      </c>
      <c r="E109" s="20">
        <v>0.883</v>
      </c>
      <c r="F109" s="20">
        <f t="shared" si="27"/>
        <v>0.01123076923</v>
      </c>
    </row>
    <row r="110" ht="15.75" customHeight="1">
      <c r="A110" s="69" t="s">
        <v>119</v>
      </c>
      <c r="B110" s="56">
        <v>242.0</v>
      </c>
      <c r="C110" s="23">
        <f t="shared" si="26"/>
        <v>0.1057692308</v>
      </c>
      <c r="D110" s="57">
        <v>446.0</v>
      </c>
      <c r="E110" s="49">
        <f>D110/3827</f>
        <v>0.116540371</v>
      </c>
      <c r="F110" s="49">
        <f t="shared" si="27"/>
        <v>-0.01077114028</v>
      </c>
    </row>
    <row r="111" ht="15.75" customHeight="1">
      <c r="A111" s="39" t="s">
        <v>120</v>
      </c>
      <c r="B111" s="50">
        <v>236.0</v>
      </c>
      <c r="C111" s="59">
        <f t="shared" ref="C111:C116" si="28">B111/B$111</f>
        <v>1</v>
      </c>
      <c r="D111" s="70">
        <v>437.0</v>
      </c>
      <c r="E111" s="41">
        <f t="shared" ref="E111:E116" si="29">D111/$D$111</f>
        <v>1</v>
      </c>
      <c r="F111" s="28">
        <f t="shared" si="27"/>
        <v>0</v>
      </c>
    </row>
    <row r="112" ht="15.75" customHeight="1">
      <c r="A112" s="16" t="s">
        <v>121</v>
      </c>
      <c r="B112" s="53">
        <v>122.0</v>
      </c>
      <c r="C112" s="23">
        <f t="shared" si="28"/>
        <v>0.5169491525</v>
      </c>
      <c r="D112" s="54">
        <v>271.0</v>
      </c>
      <c r="E112" s="20">
        <f t="shared" si="29"/>
        <v>0.6201372998</v>
      </c>
      <c r="F112" s="20">
        <f t="shared" si="27"/>
        <v>-0.1031881472</v>
      </c>
    </row>
    <row r="113" ht="15.75" customHeight="1">
      <c r="A113" s="16" t="s">
        <v>122</v>
      </c>
      <c r="B113" s="53">
        <v>23.0</v>
      </c>
      <c r="C113" s="23">
        <f t="shared" si="28"/>
        <v>0.09745762712</v>
      </c>
      <c r="D113" s="54">
        <v>31.0</v>
      </c>
      <c r="E113" s="20">
        <f t="shared" si="29"/>
        <v>0.0709382151</v>
      </c>
      <c r="F113" s="20">
        <f t="shared" si="27"/>
        <v>0.02651941202</v>
      </c>
    </row>
    <row r="114" ht="15.75" customHeight="1">
      <c r="A114" s="16" t="s">
        <v>123</v>
      </c>
      <c r="B114" s="53">
        <v>31.0</v>
      </c>
      <c r="C114" s="23">
        <f t="shared" si="28"/>
        <v>0.1313559322</v>
      </c>
      <c r="D114" s="54">
        <v>55.0</v>
      </c>
      <c r="E114" s="20">
        <f t="shared" si="29"/>
        <v>0.1258581236</v>
      </c>
      <c r="F114" s="20">
        <f t="shared" si="27"/>
        <v>0.005497808634</v>
      </c>
    </row>
    <row r="115" ht="15.75" customHeight="1">
      <c r="A115" s="16" t="s">
        <v>124</v>
      </c>
      <c r="B115" s="53">
        <v>22.0</v>
      </c>
      <c r="C115" s="23">
        <f t="shared" si="28"/>
        <v>0.09322033898</v>
      </c>
      <c r="D115" s="54">
        <v>45.0</v>
      </c>
      <c r="E115" s="20">
        <f t="shared" si="29"/>
        <v>0.1029748284</v>
      </c>
      <c r="F115" s="20">
        <f t="shared" si="27"/>
        <v>-0.009754489392</v>
      </c>
    </row>
    <row r="116" ht="15.75" customHeight="1">
      <c r="A116" s="16" t="s">
        <v>125</v>
      </c>
      <c r="B116" s="53">
        <v>38.0</v>
      </c>
      <c r="C116" s="65">
        <f t="shared" si="28"/>
        <v>0.1610169492</v>
      </c>
      <c r="D116" s="71">
        <v>35.0</v>
      </c>
      <c r="E116" s="55">
        <f t="shared" si="29"/>
        <v>0.08009153318</v>
      </c>
      <c r="F116" s="49">
        <f t="shared" si="27"/>
        <v>0.08092541597</v>
      </c>
    </row>
    <row r="117" ht="15.75" customHeight="1">
      <c r="A117" s="72" t="s">
        <v>126</v>
      </c>
      <c r="B117" s="62">
        <v>2283.0</v>
      </c>
      <c r="C117" s="67">
        <f t="shared" ref="C117:C119" si="30">B117/B$117</f>
        <v>1</v>
      </c>
      <c r="D117" s="73">
        <v>3818.0</v>
      </c>
      <c r="E117" s="28">
        <f t="shared" ref="E117:E119" si="31">D117/$D$117</f>
        <v>1</v>
      </c>
      <c r="F117" s="28">
        <f t="shared" si="27"/>
        <v>0</v>
      </c>
    </row>
    <row r="118" ht="15.75" customHeight="1">
      <c r="A118" s="29" t="s">
        <v>127</v>
      </c>
      <c r="B118" s="63">
        <v>2250.0</v>
      </c>
      <c r="C118" s="23">
        <f t="shared" si="30"/>
        <v>0.9855453351</v>
      </c>
      <c r="D118" s="74">
        <v>3766.0</v>
      </c>
      <c r="E118" s="20">
        <f t="shared" si="31"/>
        <v>0.9863803038</v>
      </c>
      <c r="F118" s="20">
        <f t="shared" si="27"/>
        <v>-0.0008349687386</v>
      </c>
    </row>
    <row r="119" ht="15.75" customHeight="1">
      <c r="A119" s="29" t="s">
        <v>128</v>
      </c>
      <c r="B119" s="63">
        <v>27.0</v>
      </c>
      <c r="C119" s="23">
        <f t="shared" si="30"/>
        <v>0.01182654402</v>
      </c>
      <c r="D119" s="74">
        <v>50.0</v>
      </c>
      <c r="E119" s="20">
        <f t="shared" si="31"/>
        <v>0.01309586171</v>
      </c>
      <c r="F119" s="20">
        <f t="shared" si="27"/>
        <v>-0.001269317687</v>
      </c>
    </row>
    <row r="120" ht="15.75" customHeight="1">
      <c r="A120" s="29" t="s">
        <v>129</v>
      </c>
      <c r="B120" s="63" t="s">
        <v>18</v>
      </c>
      <c r="C120" s="75" t="s">
        <v>51</v>
      </c>
      <c r="D120" s="74" t="s">
        <v>18</v>
      </c>
      <c r="E120" s="75" t="s">
        <v>19</v>
      </c>
      <c r="F120" s="33" t="s">
        <v>16</v>
      </c>
    </row>
    <row r="121" ht="15.75" customHeight="1">
      <c r="A121" s="35" t="s">
        <v>130</v>
      </c>
      <c r="B121" s="64" t="s">
        <v>18</v>
      </c>
      <c r="C121" s="75" t="s">
        <v>51</v>
      </c>
      <c r="D121" s="74" t="s">
        <v>18</v>
      </c>
      <c r="E121" s="75" t="s">
        <v>19</v>
      </c>
      <c r="F121" s="38" t="s">
        <v>16</v>
      </c>
    </row>
    <row r="122" ht="15.75" customHeight="1">
      <c r="A122" s="39" t="s">
        <v>131</v>
      </c>
      <c r="B122" s="50">
        <v>210.0</v>
      </c>
      <c r="C122" s="59">
        <f t="shared" ref="C122:C127" si="32">B122/B$122</f>
        <v>1</v>
      </c>
      <c r="D122" s="43" t="s">
        <v>16</v>
      </c>
      <c r="E122" s="43" t="s">
        <v>16</v>
      </c>
      <c r="F122" s="43" t="s">
        <v>16</v>
      </c>
    </row>
    <row r="123" ht="15.75" customHeight="1">
      <c r="A123" s="16" t="s">
        <v>90</v>
      </c>
      <c r="B123" s="53">
        <v>58.0</v>
      </c>
      <c r="C123" s="23">
        <f t="shared" si="32"/>
        <v>0.2761904762</v>
      </c>
      <c r="D123" s="33" t="s">
        <v>16</v>
      </c>
      <c r="E123" s="33" t="s">
        <v>16</v>
      </c>
      <c r="F123" s="33" t="s">
        <v>16</v>
      </c>
    </row>
    <row r="124" ht="15.75" customHeight="1">
      <c r="A124" s="16" t="s">
        <v>91</v>
      </c>
      <c r="B124" s="53">
        <v>41.0</v>
      </c>
      <c r="C124" s="23">
        <f t="shared" si="32"/>
        <v>0.1952380952</v>
      </c>
      <c r="D124" s="33" t="s">
        <v>16</v>
      </c>
      <c r="E124" s="33" t="s">
        <v>16</v>
      </c>
      <c r="F124" s="33" t="s">
        <v>16</v>
      </c>
    </row>
    <row r="125" ht="15.75" customHeight="1">
      <c r="A125" s="16" t="s">
        <v>92</v>
      </c>
      <c r="B125" s="53">
        <v>33.0</v>
      </c>
      <c r="C125" s="23">
        <f t="shared" si="32"/>
        <v>0.1571428571</v>
      </c>
      <c r="D125" s="33" t="s">
        <v>16</v>
      </c>
      <c r="E125" s="33" t="s">
        <v>16</v>
      </c>
      <c r="F125" s="33" t="s">
        <v>16</v>
      </c>
    </row>
    <row r="126" ht="15.75" customHeight="1">
      <c r="A126" s="16" t="s">
        <v>93</v>
      </c>
      <c r="B126" s="53">
        <v>31.0</v>
      </c>
      <c r="C126" s="23">
        <f t="shared" si="32"/>
        <v>0.1476190476</v>
      </c>
      <c r="D126" s="33" t="s">
        <v>16</v>
      </c>
      <c r="E126" s="33" t="s">
        <v>16</v>
      </c>
      <c r="F126" s="33" t="s">
        <v>16</v>
      </c>
    </row>
    <row r="127" ht="15.75" customHeight="1">
      <c r="A127" s="22" t="s">
        <v>94</v>
      </c>
      <c r="B127" s="53">
        <v>47.0</v>
      </c>
      <c r="C127" s="65">
        <f t="shared" si="32"/>
        <v>0.2238095238</v>
      </c>
      <c r="D127" s="38" t="s">
        <v>16</v>
      </c>
      <c r="E127" s="38" t="s">
        <v>16</v>
      </c>
      <c r="F127" s="38" t="s">
        <v>16</v>
      </c>
    </row>
    <row r="128" ht="15.75" customHeight="1">
      <c r="A128" s="76" t="s">
        <v>132</v>
      </c>
      <c r="B128" s="43" t="s">
        <v>16</v>
      </c>
      <c r="C128" s="43" t="s">
        <v>16</v>
      </c>
      <c r="D128" s="47">
        <v>432.0</v>
      </c>
      <c r="E128" s="41">
        <v>1.0</v>
      </c>
      <c r="F128" s="43" t="s">
        <v>16</v>
      </c>
    </row>
    <row r="129" ht="15.75" customHeight="1">
      <c r="A129" s="16" t="s">
        <v>133</v>
      </c>
      <c r="B129" s="33" t="s">
        <v>16</v>
      </c>
      <c r="C129" s="33" t="s">
        <v>16</v>
      </c>
      <c r="D129" s="19">
        <v>29.0</v>
      </c>
      <c r="E129" s="20">
        <f>D129/D128</f>
        <v>0.06712962963</v>
      </c>
      <c r="F129" s="33" t="s">
        <v>16</v>
      </c>
    </row>
    <row r="130" ht="15.75" customHeight="1">
      <c r="A130" s="16" t="s">
        <v>134</v>
      </c>
      <c r="B130" s="33" t="s">
        <v>16</v>
      </c>
      <c r="C130" s="33" t="s">
        <v>16</v>
      </c>
      <c r="D130" s="19">
        <v>42.0</v>
      </c>
      <c r="E130" s="20">
        <f>D130/D128</f>
        <v>0.09722222222</v>
      </c>
      <c r="F130" s="33" t="s">
        <v>16</v>
      </c>
    </row>
    <row r="131" ht="15.75" customHeight="1">
      <c r="A131" s="22" t="s">
        <v>135</v>
      </c>
      <c r="B131" s="38" t="s">
        <v>16</v>
      </c>
      <c r="C131" s="38" t="s">
        <v>16</v>
      </c>
      <c r="D131" s="48">
        <v>361.0</v>
      </c>
      <c r="E131" s="49">
        <f>D131/D128</f>
        <v>0.8356481481</v>
      </c>
      <c r="F131" s="38" t="s">
        <v>16</v>
      </c>
    </row>
    <row r="132" ht="15.75" customHeight="1">
      <c r="A132" s="39" t="s">
        <v>136</v>
      </c>
      <c r="B132" s="50">
        <v>2223.0</v>
      </c>
      <c r="C132" s="59">
        <f>B132/B$132</f>
        <v>1</v>
      </c>
      <c r="D132" s="51">
        <v>3694.0</v>
      </c>
      <c r="E132" s="41">
        <f t="shared" ref="E132:E139" si="33">D132/$D$132</f>
        <v>1</v>
      </c>
      <c r="F132" s="28">
        <f>C132-E132</f>
        <v>0</v>
      </c>
    </row>
    <row r="133" ht="15.75" customHeight="1">
      <c r="A133" s="16" t="s">
        <v>137</v>
      </c>
      <c r="B133" s="53" t="s">
        <v>18</v>
      </c>
      <c r="C133" s="63" t="s">
        <v>51</v>
      </c>
      <c r="D133" s="54">
        <v>26.0</v>
      </c>
      <c r="E133" s="20">
        <f t="shared" si="33"/>
        <v>0.007038440715</v>
      </c>
      <c r="F133" s="33" t="s">
        <v>16</v>
      </c>
    </row>
    <row r="134" ht="15.75" customHeight="1">
      <c r="A134" s="16" t="s">
        <v>138</v>
      </c>
      <c r="B134" s="53">
        <v>17.0</v>
      </c>
      <c r="C134" s="23">
        <f t="shared" ref="C134:C139" si="34">B134/B$132</f>
        <v>0.007647323437</v>
      </c>
      <c r="D134" s="54">
        <v>24.0</v>
      </c>
      <c r="E134" s="20">
        <f t="shared" si="33"/>
        <v>0.006497022198</v>
      </c>
      <c r="F134" s="20">
        <f t="shared" ref="F134:F139" si="35">C134-E134</f>
        <v>0.001150301239</v>
      </c>
    </row>
    <row r="135" ht="15.75" customHeight="1">
      <c r="A135" s="16" t="s">
        <v>139</v>
      </c>
      <c r="B135" s="77">
        <v>2012.0</v>
      </c>
      <c r="C135" s="23">
        <f t="shared" si="34"/>
        <v>0.9050832209</v>
      </c>
      <c r="D135" s="54">
        <v>3299.0</v>
      </c>
      <c r="E135" s="20">
        <f t="shared" si="33"/>
        <v>0.893069843</v>
      </c>
      <c r="F135" s="20">
        <f t="shared" si="35"/>
        <v>0.01201337788</v>
      </c>
    </row>
    <row r="136" ht="15.75" customHeight="1">
      <c r="A136" s="16" t="s">
        <v>140</v>
      </c>
      <c r="B136" s="53">
        <v>99.0</v>
      </c>
      <c r="C136" s="23">
        <f t="shared" si="34"/>
        <v>0.04453441296</v>
      </c>
      <c r="D136" s="54">
        <v>160.0</v>
      </c>
      <c r="E136" s="20">
        <f t="shared" si="33"/>
        <v>0.04331348132</v>
      </c>
      <c r="F136" s="20">
        <f t="shared" si="35"/>
        <v>0.001220931634</v>
      </c>
    </row>
    <row r="137" ht="15.75" customHeight="1">
      <c r="A137" s="16" t="s">
        <v>141</v>
      </c>
      <c r="B137" s="53">
        <v>54.0</v>
      </c>
      <c r="C137" s="23">
        <f t="shared" si="34"/>
        <v>0.02429149798</v>
      </c>
      <c r="D137" s="54">
        <v>91.0</v>
      </c>
      <c r="E137" s="20">
        <f t="shared" si="33"/>
        <v>0.0246345425</v>
      </c>
      <c r="F137" s="20">
        <f t="shared" si="35"/>
        <v>-0.0003430445256</v>
      </c>
    </row>
    <row r="138" ht="15.75" customHeight="1">
      <c r="A138" s="16" t="s">
        <v>142</v>
      </c>
      <c r="B138" s="53">
        <v>18.0</v>
      </c>
      <c r="C138" s="23">
        <f t="shared" si="34"/>
        <v>0.008097165992</v>
      </c>
      <c r="D138" s="54">
        <v>32.0</v>
      </c>
      <c r="E138" s="20">
        <f t="shared" si="33"/>
        <v>0.008662696264</v>
      </c>
      <c r="F138" s="20">
        <f t="shared" si="35"/>
        <v>-0.0005655302723</v>
      </c>
    </row>
    <row r="139" ht="15.75" customHeight="1">
      <c r="A139" s="16" t="s">
        <v>143</v>
      </c>
      <c r="B139" s="53">
        <v>18.0</v>
      </c>
      <c r="C139" s="23">
        <f t="shared" si="34"/>
        <v>0.008097165992</v>
      </c>
      <c r="D139" s="54">
        <v>18.0</v>
      </c>
      <c r="E139" s="20">
        <f t="shared" si="33"/>
        <v>0.004872766649</v>
      </c>
      <c r="F139" s="20">
        <f t="shared" si="35"/>
        <v>0.003224399343</v>
      </c>
    </row>
    <row r="140" ht="15.75" customHeight="1">
      <c r="A140" s="16" t="s">
        <v>144</v>
      </c>
      <c r="B140" s="53" t="s">
        <v>18</v>
      </c>
      <c r="C140" s="63" t="s">
        <v>51</v>
      </c>
      <c r="D140" s="54" t="s">
        <v>18</v>
      </c>
      <c r="E140" s="20" t="s">
        <v>25</v>
      </c>
      <c r="F140" s="33" t="s">
        <v>16</v>
      </c>
    </row>
    <row r="141" ht="15.75" customHeight="1">
      <c r="A141" s="16" t="s">
        <v>145</v>
      </c>
      <c r="B141" s="53" t="s">
        <v>18</v>
      </c>
      <c r="C141" s="63" t="s">
        <v>51</v>
      </c>
      <c r="D141" s="54">
        <v>30.0</v>
      </c>
      <c r="E141" s="20">
        <f t="shared" ref="E141:E147" si="36">D141/$D$132</f>
        <v>0.008121277748</v>
      </c>
      <c r="F141" s="33" t="s">
        <v>16</v>
      </c>
    </row>
    <row r="142" ht="15.75" customHeight="1">
      <c r="A142" s="16" t="s">
        <v>146</v>
      </c>
      <c r="B142" s="53" t="s">
        <v>18</v>
      </c>
      <c r="C142" s="63" t="s">
        <v>51</v>
      </c>
      <c r="D142" s="54">
        <v>15.0</v>
      </c>
      <c r="E142" s="20">
        <f t="shared" si="36"/>
        <v>0.004060638874</v>
      </c>
      <c r="F142" s="33" t="s">
        <v>16</v>
      </c>
    </row>
    <row r="143" ht="15.75" customHeight="1">
      <c r="A143" s="16" t="s">
        <v>147</v>
      </c>
      <c r="B143" s="53" t="s">
        <v>18</v>
      </c>
      <c r="C143" s="63" t="s">
        <v>51</v>
      </c>
      <c r="D143" s="54">
        <v>18.0</v>
      </c>
      <c r="E143" s="20">
        <f t="shared" si="36"/>
        <v>0.004872766649</v>
      </c>
      <c r="F143" s="33" t="s">
        <v>16</v>
      </c>
    </row>
    <row r="144" ht="15.75" customHeight="1">
      <c r="A144" s="16" t="s">
        <v>148</v>
      </c>
      <c r="B144" s="53">
        <v>18.0</v>
      </c>
      <c r="C144" s="23">
        <f t="shared" ref="C144:C145" si="37">B144/B$132</f>
        <v>0.008097165992</v>
      </c>
      <c r="D144" s="54">
        <v>36.0</v>
      </c>
      <c r="E144" s="20">
        <f t="shared" si="36"/>
        <v>0.009745533297</v>
      </c>
      <c r="F144" s="20">
        <f t="shared" ref="F144:F145" si="38">C144-E144</f>
        <v>-0.001648367305</v>
      </c>
    </row>
    <row r="145" ht="15.75" customHeight="1">
      <c r="A145" s="16" t="s">
        <v>149</v>
      </c>
      <c r="B145" s="53">
        <v>27.0</v>
      </c>
      <c r="C145" s="23">
        <f t="shared" si="37"/>
        <v>0.01214574899</v>
      </c>
      <c r="D145" s="54">
        <v>26.0</v>
      </c>
      <c r="E145" s="20">
        <f t="shared" si="36"/>
        <v>0.007038440715</v>
      </c>
      <c r="F145" s="20">
        <f t="shared" si="38"/>
        <v>0.005107308273</v>
      </c>
    </row>
    <row r="146" ht="15.75" customHeight="1">
      <c r="A146" s="16" t="s">
        <v>150</v>
      </c>
      <c r="B146" s="53" t="s">
        <v>18</v>
      </c>
      <c r="C146" s="63" t="s">
        <v>51</v>
      </c>
      <c r="D146" s="54">
        <v>32.0</v>
      </c>
      <c r="E146" s="20">
        <f t="shared" si="36"/>
        <v>0.008662696264</v>
      </c>
      <c r="F146" s="33" t="s">
        <v>16</v>
      </c>
    </row>
    <row r="147" ht="15.75" customHeight="1">
      <c r="A147" s="16" t="s">
        <v>151</v>
      </c>
      <c r="B147" s="53" t="s">
        <v>18</v>
      </c>
      <c r="C147" s="63" t="s">
        <v>51</v>
      </c>
      <c r="D147" s="54">
        <v>25.0</v>
      </c>
      <c r="E147" s="20">
        <f t="shared" si="36"/>
        <v>0.006767731456</v>
      </c>
      <c r="F147" s="33" t="s">
        <v>16</v>
      </c>
    </row>
    <row r="148" ht="15.75" customHeight="1">
      <c r="A148" s="16" t="s">
        <v>152</v>
      </c>
      <c r="B148" s="53" t="s">
        <v>18</v>
      </c>
      <c r="C148" s="63" t="s">
        <v>51</v>
      </c>
      <c r="D148" s="54" t="s">
        <v>18</v>
      </c>
      <c r="E148" s="20" t="s">
        <v>25</v>
      </c>
      <c r="F148" s="33" t="s">
        <v>16</v>
      </c>
    </row>
    <row r="149" ht="15.75" customHeight="1">
      <c r="A149" s="16" t="s">
        <v>153</v>
      </c>
      <c r="B149" s="53">
        <v>18.0</v>
      </c>
      <c r="C149" s="23">
        <f>B149/B$132</f>
        <v>0.008097165992</v>
      </c>
      <c r="D149" s="54">
        <v>38.0</v>
      </c>
      <c r="E149" s="20">
        <f>D149/$D$132</f>
        <v>0.01028695181</v>
      </c>
      <c r="F149" s="20">
        <f>C149-E149</f>
        <v>-0.002189785822</v>
      </c>
    </row>
    <row r="150" ht="15.75" customHeight="1">
      <c r="A150" s="16" t="s">
        <v>154</v>
      </c>
      <c r="B150" s="53" t="s">
        <v>18</v>
      </c>
      <c r="C150" s="63" t="s">
        <v>51</v>
      </c>
      <c r="D150" s="54" t="s">
        <v>18</v>
      </c>
      <c r="E150" s="20" t="s">
        <v>25</v>
      </c>
      <c r="F150" s="33" t="s">
        <v>16</v>
      </c>
    </row>
    <row r="151" ht="15.75" customHeight="1">
      <c r="A151" s="16" t="s">
        <v>155</v>
      </c>
      <c r="B151" s="53" t="s">
        <v>18</v>
      </c>
      <c r="C151" s="63" t="s">
        <v>51</v>
      </c>
      <c r="D151" s="33" t="s">
        <v>16</v>
      </c>
      <c r="E151" s="33" t="s">
        <v>16</v>
      </c>
      <c r="F151" s="33" t="s">
        <v>16</v>
      </c>
    </row>
    <row r="152" ht="15.75" customHeight="1">
      <c r="A152" s="16" t="s">
        <v>156</v>
      </c>
      <c r="B152" s="53">
        <v>22.0</v>
      </c>
      <c r="C152" s="23">
        <f t="shared" ref="C152:C155" si="39">B152/B$132</f>
        <v>0.009896536212</v>
      </c>
      <c r="D152" s="54">
        <v>24.0</v>
      </c>
      <c r="E152" s="20">
        <f t="shared" ref="E152:E155" si="40">D152/$D$132</f>
        <v>0.006497022198</v>
      </c>
      <c r="F152" s="20">
        <f t="shared" ref="F152:F155" si="41">C152-E152</f>
        <v>0.003399514014</v>
      </c>
    </row>
    <row r="153" ht="15.75" customHeight="1">
      <c r="A153" s="16" t="s">
        <v>157</v>
      </c>
      <c r="B153" s="53">
        <v>42.0</v>
      </c>
      <c r="C153" s="23">
        <f t="shared" si="39"/>
        <v>0.01889338731</v>
      </c>
      <c r="D153" s="54">
        <v>68.0</v>
      </c>
      <c r="E153" s="20">
        <f t="shared" si="40"/>
        <v>0.01840822956</v>
      </c>
      <c r="F153" s="20">
        <f t="shared" si="41"/>
        <v>0.000485157753</v>
      </c>
    </row>
    <row r="154" ht="15.75" customHeight="1">
      <c r="A154" s="16" t="s">
        <v>158</v>
      </c>
      <c r="B154" s="53">
        <v>20.0</v>
      </c>
      <c r="C154" s="23">
        <f t="shared" si="39"/>
        <v>0.008996851102</v>
      </c>
      <c r="D154" s="54">
        <v>22.0</v>
      </c>
      <c r="E154" s="20">
        <f t="shared" si="40"/>
        <v>0.005955603682</v>
      </c>
      <c r="F154" s="20">
        <f t="shared" si="41"/>
        <v>0.00304124742</v>
      </c>
    </row>
    <row r="155" ht="15.75" customHeight="1">
      <c r="A155" s="16" t="s">
        <v>159</v>
      </c>
      <c r="B155" s="53">
        <v>32.0</v>
      </c>
      <c r="C155" s="23">
        <f t="shared" si="39"/>
        <v>0.01439496176</v>
      </c>
      <c r="D155" s="54">
        <v>34.0</v>
      </c>
      <c r="E155" s="20">
        <f t="shared" si="40"/>
        <v>0.009204114781</v>
      </c>
      <c r="F155" s="20">
        <f t="shared" si="41"/>
        <v>0.005190846983</v>
      </c>
    </row>
    <row r="156" ht="15.75" customHeight="1">
      <c r="A156" s="22" t="s">
        <v>160</v>
      </c>
      <c r="B156" s="38" t="s">
        <v>16</v>
      </c>
      <c r="C156" s="38" t="s">
        <v>16</v>
      </c>
      <c r="D156" s="57" t="s">
        <v>18</v>
      </c>
      <c r="E156" s="49" t="s">
        <v>25</v>
      </c>
      <c r="F156" s="38" t="s">
        <v>16</v>
      </c>
    </row>
    <row r="157" ht="15.75" customHeight="1">
      <c r="A157" s="39" t="s">
        <v>161</v>
      </c>
      <c r="B157" s="50">
        <v>2095.0</v>
      </c>
      <c r="C157" s="67">
        <f t="shared" ref="C157:C162" si="42">B157/B$157</f>
        <v>1</v>
      </c>
      <c r="D157" s="43" t="s">
        <v>16</v>
      </c>
      <c r="E157" s="43" t="s">
        <v>16</v>
      </c>
      <c r="F157" s="43" t="s">
        <v>16</v>
      </c>
    </row>
    <row r="158" ht="15.75" customHeight="1">
      <c r="A158" s="16" t="s">
        <v>90</v>
      </c>
      <c r="B158" s="53">
        <v>1415.0</v>
      </c>
      <c r="C158" s="23">
        <f t="shared" si="42"/>
        <v>0.6754176611</v>
      </c>
      <c r="D158" s="33" t="s">
        <v>16</v>
      </c>
      <c r="E158" s="33" t="s">
        <v>16</v>
      </c>
      <c r="F158" s="33" t="s">
        <v>16</v>
      </c>
    </row>
    <row r="159" ht="15.75" customHeight="1">
      <c r="A159" s="16" t="s">
        <v>91</v>
      </c>
      <c r="B159" s="53">
        <v>265.0</v>
      </c>
      <c r="C159" s="23">
        <f t="shared" si="42"/>
        <v>0.1264916468</v>
      </c>
      <c r="D159" s="33" t="s">
        <v>16</v>
      </c>
      <c r="E159" s="33" t="s">
        <v>16</v>
      </c>
      <c r="F159" s="33" t="s">
        <v>16</v>
      </c>
    </row>
    <row r="160" ht="15.75" customHeight="1">
      <c r="A160" s="16" t="s">
        <v>92</v>
      </c>
      <c r="B160" s="53">
        <v>119.0</v>
      </c>
      <c r="C160" s="23">
        <f t="shared" si="42"/>
        <v>0.05680190931</v>
      </c>
      <c r="D160" s="33" t="s">
        <v>16</v>
      </c>
      <c r="E160" s="33" t="s">
        <v>16</v>
      </c>
      <c r="F160" s="33" t="s">
        <v>16</v>
      </c>
    </row>
    <row r="161" ht="15.75" customHeight="1">
      <c r="A161" s="16" t="s">
        <v>93</v>
      </c>
      <c r="B161" s="53">
        <v>94.0</v>
      </c>
      <c r="C161" s="23">
        <f t="shared" si="42"/>
        <v>0.04486873508</v>
      </c>
      <c r="D161" s="33" t="s">
        <v>16</v>
      </c>
      <c r="E161" s="33" t="s">
        <v>16</v>
      </c>
      <c r="F161" s="33" t="s">
        <v>16</v>
      </c>
    </row>
    <row r="162" ht="15.75" customHeight="1">
      <c r="A162" s="22" t="s">
        <v>94</v>
      </c>
      <c r="B162" s="56">
        <v>202.0</v>
      </c>
      <c r="C162" s="23">
        <f t="shared" si="42"/>
        <v>0.09642004773</v>
      </c>
      <c r="D162" s="38" t="s">
        <v>16</v>
      </c>
      <c r="E162" s="38" t="s">
        <v>16</v>
      </c>
      <c r="F162" s="38" t="s">
        <v>16</v>
      </c>
    </row>
    <row r="163" ht="15.75" customHeight="1">
      <c r="A163" s="39" t="s">
        <v>162</v>
      </c>
      <c r="B163" s="43" t="s">
        <v>16</v>
      </c>
      <c r="C163" s="43" t="s">
        <v>16</v>
      </c>
      <c r="D163" s="51">
        <v>3751.0</v>
      </c>
      <c r="E163" s="41">
        <f>D163/$D$163</f>
        <v>1</v>
      </c>
      <c r="F163" s="43" t="s">
        <v>16</v>
      </c>
    </row>
    <row r="164" ht="15.75" customHeight="1">
      <c r="A164" s="16" t="s">
        <v>163</v>
      </c>
      <c r="B164" s="33" t="s">
        <v>16</v>
      </c>
      <c r="C164" s="33" t="s">
        <v>16</v>
      </c>
      <c r="D164" s="54" t="s">
        <v>18</v>
      </c>
      <c r="E164" s="20" t="s">
        <v>19</v>
      </c>
      <c r="F164" s="33" t="s">
        <v>16</v>
      </c>
    </row>
    <row r="165" ht="15.75" customHeight="1">
      <c r="A165" s="16" t="s">
        <v>164</v>
      </c>
      <c r="B165" s="33" t="s">
        <v>16</v>
      </c>
      <c r="C165" s="33" t="s">
        <v>16</v>
      </c>
      <c r="D165" s="54" t="s">
        <v>18</v>
      </c>
      <c r="E165" s="20" t="s">
        <v>19</v>
      </c>
      <c r="F165" s="33" t="s">
        <v>16</v>
      </c>
    </row>
    <row r="166" ht="15.75" customHeight="1">
      <c r="A166" s="16" t="s">
        <v>165</v>
      </c>
      <c r="B166" s="33" t="s">
        <v>16</v>
      </c>
      <c r="C166" s="33" t="s">
        <v>16</v>
      </c>
      <c r="D166" s="74">
        <v>72.0</v>
      </c>
      <c r="E166" s="20">
        <f t="shared" ref="E166:E168" si="43">D166/$D$163</f>
        <v>0.01919488136</v>
      </c>
      <c r="F166" s="33" t="s">
        <v>16</v>
      </c>
    </row>
    <row r="167" ht="15.75" customHeight="1">
      <c r="A167" s="16" t="s">
        <v>166</v>
      </c>
      <c r="B167" s="33" t="s">
        <v>16</v>
      </c>
      <c r="C167" s="33" t="s">
        <v>16</v>
      </c>
      <c r="D167" s="74">
        <v>159.0</v>
      </c>
      <c r="E167" s="20">
        <f t="shared" si="43"/>
        <v>0.04238869635</v>
      </c>
      <c r="F167" s="33" t="s">
        <v>16</v>
      </c>
    </row>
    <row r="168" ht="15.75" customHeight="1">
      <c r="A168" s="22" t="s">
        <v>167</v>
      </c>
      <c r="B168" s="38" t="s">
        <v>16</v>
      </c>
      <c r="C168" s="38" t="s">
        <v>16</v>
      </c>
      <c r="D168" s="78">
        <v>3502.0</v>
      </c>
      <c r="E168" s="49">
        <f t="shared" si="43"/>
        <v>0.9336177019</v>
      </c>
      <c r="F168" s="38" t="s">
        <v>16</v>
      </c>
    </row>
    <row r="169" ht="15.75" customHeight="1">
      <c r="A169" s="39" t="s">
        <v>168</v>
      </c>
      <c r="B169" s="50">
        <v>2033.0</v>
      </c>
      <c r="C169" s="59">
        <f t="shared" ref="C169:C182" si="44">B169/B$169</f>
        <v>1</v>
      </c>
      <c r="D169" s="51">
        <v>3531.0</v>
      </c>
      <c r="E169" s="79">
        <f t="shared" ref="E169:E182" si="45">D169/$D$169</f>
        <v>1</v>
      </c>
      <c r="F169" s="28">
        <f t="shared" ref="F169:F182" si="46">C169-E169</f>
        <v>0</v>
      </c>
    </row>
    <row r="170" ht="15.75" customHeight="1">
      <c r="A170" s="16" t="s">
        <v>169</v>
      </c>
      <c r="B170" s="53">
        <v>185.0</v>
      </c>
      <c r="C170" s="23">
        <f t="shared" si="44"/>
        <v>0.09099852435</v>
      </c>
      <c r="D170" s="54">
        <v>275.0</v>
      </c>
      <c r="E170" s="34">
        <f t="shared" si="45"/>
        <v>0.07788161994</v>
      </c>
      <c r="F170" s="20">
        <f t="shared" si="46"/>
        <v>0.01311690441</v>
      </c>
    </row>
    <row r="171" ht="15.75" customHeight="1">
      <c r="A171" s="16" t="s">
        <v>170</v>
      </c>
      <c r="B171" s="53">
        <v>183.0</v>
      </c>
      <c r="C171" s="23">
        <f t="shared" si="44"/>
        <v>0.09001475652</v>
      </c>
      <c r="D171" s="54">
        <v>248.0</v>
      </c>
      <c r="E171" s="34">
        <f t="shared" si="45"/>
        <v>0.07023506089</v>
      </c>
      <c r="F171" s="20">
        <f t="shared" si="46"/>
        <v>0.01977969563</v>
      </c>
    </row>
    <row r="172" ht="15.75" customHeight="1">
      <c r="A172" s="16" t="s">
        <v>171</v>
      </c>
      <c r="B172" s="53">
        <v>257.0</v>
      </c>
      <c r="C172" s="23">
        <f t="shared" si="44"/>
        <v>0.1264141663</v>
      </c>
      <c r="D172" s="54">
        <v>572.0</v>
      </c>
      <c r="E172" s="34">
        <f t="shared" si="45"/>
        <v>0.1619937695</v>
      </c>
      <c r="F172" s="20">
        <f t="shared" si="46"/>
        <v>-0.03557960321</v>
      </c>
    </row>
    <row r="173" ht="15.75" customHeight="1">
      <c r="A173" s="16" t="s">
        <v>172</v>
      </c>
      <c r="B173" s="53">
        <v>324.0</v>
      </c>
      <c r="C173" s="23">
        <f t="shared" si="44"/>
        <v>0.1593703886</v>
      </c>
      <c r="D173" s="54">
        <v>461.0</v>
      </c>
      <c r="E173" s="34">
        <f t="shared" si="45"/>
        <v>0.1305579156</v>
      </c>
      <c r="F173" s="20">
        <f t="shared" si="46"/>
        <v>0.02881247298</v>
      </c>
    </row>
    <row r="174" ht="15.75" customHeight="1">
      <c r="A174" s="16" t="s">
        <v>173</v>
      </c>
      <c r="B174" s="53">
        <v>28.0</v>
      </c>
      <c r="C174" s="23">
        <f t="shared" si="44"/>
        <v>0.01377274963</v>
      </c>
      <c r="D174" s="54">
        <v>33.0</v>
      </c>
      <c r="E174" s="34">
        <f t="shared" si="45"/>
        <v>0.009345794393</v>
      </c>
      <c r="F174" s="20">
        <f t="shared" si="46"/>
        <v>0.004426955239</v>
      </c>
    </row>
    <row r="175" ht="15.75" customHeight="1">
      <c r="A175" s="16" t="s">
        <v>174</v>
      </c>
      <c r="B175" s="53">
        <v>276.0</v>
      </c>
      <c r="C175" s="23">
        <f t="shared" si="44"/>
        <v>0.1357599606</v>
      </c>
      <c r="D175" s="54">
        <v>556.0</v>
      </c>
      <c r="E175" s="34">
        <f t="shared" si="45"/>
        <v>0.1574624752</v>
      </c>
      <c r="F175" s="20">
        <f t="shared" si="46"/>
        <v>-0.02170251457</v>
      </c>
    </row>
    <row r="176" ht="15.75" customHeight="1">
      <c r="A176" s="16" t="s">
        <v>175</v>
      </c>
      <c r="B176" s="53">
        <v>892.0</v>
      </c>
      <c r="C176" s="23">
        <f t="shared" si="44"/>
        <v>0.4387604525</v>
      </c>
      <c r="D176" s="54">
        <v>1608.0</v>
      </c>
      <c r="E176" s="34">
        <f t="shared" si="45"/>
        <v>0.4553950722</v>
      </c>
      <c r="F176" s="20">
        <f t="shared" si="46"/>
        <v>-0.01663461968</v>
      </c>
    </row>
    <row r="177" ht="15.75" customHeight="1">
      <c r="A177" s="16" t="s">
        <v>176</v>
      </c>
      <c r="B177" s="53">
        <v>29.0</v>
      </c>
      <c r="C177" s="23">
        <f t="shared" si="44"/>
        <v>0.01426463355</v>
      </c>
      <c r="D177" s="54">
        <v>28.0</v>
      </c>
      <c r="E177" s="34">
        <f t="shared" si="45"/>
        <v>0.007929764939</v>
      </c>
      <c r="F177" s="20">
        <f t="shared" si="46"/>
        <v>0.006334868607</v>
      </c>
    </row>
    <row r="178" ht="15.75" customHeight="1">
      <c r="A178" s="16" t="s">
        <v>177</v>
      </c>
      <c r="B178" s="53">
        <v>27.0</v>
      </c>
      <c r="C178" s="23">
        <f t="shared" si="44"/>
        <v>0.01328086572</v>
      </c>
      <c r="D178" s="54">
        <v>24.0</v>
      </c>
      <c r="E178" s="34">
        <f t="shared" si="45"/>
        <v>0.006796941376</v>
      </c>
      <c r="F178" s="20">
        <f t="shared" si="46"/>
        <v>0.006483924339</v>
      </c>
    </row>
    <row r="179" ht="15.75" customHeight="1">
      <c r="A179" s="16" t="s">
        <v>178</v>
      </c>
      <c r="B179" s="53">
        <v>19.0</v>
      </c>
      <c r="C179" s="23">
        <f t="shared" si="44"/>
        <v>0.009345794393</v>
      </c>
      <c r="D179" s="54">
        <v>21.0</v>
      </c>
      <c r="E179" s="34">
        <f t="shared" si="45"/>
        <v>0.005947323704</v>
      </c>
      <c r="F179" s="20">
        <f t="shared" si="46"/>
        <v>0.003398470688</v>
      </c>
    </row>
    <row r="180" ht="15.75" customHeight="1">
      <c r="A180" s="16" t="s">
        <v>179</v>
      </c>
      <c r="B180" s="53">
        <v>23.0</v>
      </c>
      <c r="C180" s="23">
        <f t="shared" si="44"/>
        <v>0.01131333005</v>
      </c>
      <c r="D180" s="54">
        <v>46.0</v>
      </c>
      <c r="E180" s="34">
        <f t="shared" si="45"/>
        <v>0.01302747097</v>
      </c>
      <c r="F180" s="20">
        <f t="shared" si="46"/>
        <v>-0.001714140917</v>
      </c>
    </row>
    <row r="181" ht="15.75" customHeight="1">
      <c r="A181" s="16" t="s">
        <v>180</v>
      </c>
      <c r="B181" s="53">
        <v>23.0</v>
      </c>
      <c r="C181" s="23">
        <f t="shared" si="44"/>
        <v>0.01131333005</v>
      </c>
      <c r="D181" s="54">
        <v>21.0</v>
      </c>
      <c r="E181" s="34">
        <f t="shared" si="45"/>
        <v>0.005947323704</v>
      </c>
      <c r="F181" s="20">
        <f t="shared" si="46"/>
        <v>0.00536600635</v>
      </c>
    </row>
    <row r="182" ht="15.75" customHeight="1">
      <c r="A182" s="22" t="s">
        <v>181</v>
      </c>
      <c r="B182" s="56">
        <v>33.0</v>
      </c>
      <c r="C182" s="65">
        <f t="shared" si="44"/>
        <v>0.01623216921</v>
      </c>
      <c r="D182" s="57">
        <v>25.0</v>
      </c>
      <c r="E182" s="80">
        <f t="shared" si="45"/>
        <v>0.007080147267</v>
      </c>
      <c r="F182" s="49">
        <f t="shared" si="46"/>
        <v>0.009152021941</v>
      </c>
    </row>
    <row r="183" ht="15.75" customHeight="1">
      <c r="A183" s="39" t="s">
        <v>182</v>
      </c>
      <c r="B183" s="50">
        <v>1851.0</v>
      </c>
      <c r="C183" s="59">
        <f t="shared" ref="C183:C188" si="47">B183/B$183</f>
        <v>1</v>
      </c>
      <c r="D183" s="43" t="s">
        <v>16</v>
      </c>
      <c r="E183" s="43" t="s">
        <v>16</v>
      </c>
      <c r="F183" s="43" t="s">
        <v>16</v>
      </c>
    </row>
    <row r="184" ht="15.75" customHeight="1">
      <c r="A184" s="16" t="s">
        <v>90</v>
      </c>
      <c r="B184" s="53">
        <v>229.0</v>
      </c>
      <c r="C184" s="23">
        <f t="shared" si="47"/>
        <v>0.1237169098</v>
      </c>
      <c r="D184" s="33" t="s">
        <v>16</v>
      </c>
      <c r="E184" s="33" t="s">
        <v>16</v>
      </c>
      <c r="F184" s="33" t="s">
        <v>16</v>
      </c>
    </row>
    <row r="185" ht="15.75" customHeight="1">
      <c r="A185" s="16" t="s">
        <v>91</v>
      </c>
      <c r="B185" s="53">
        <v>265.0</v>
      </c>
      <c r="C185" s="23">
        <f t="shared" si="47"/>
        <v>0.1431658563</v>
      </c>
      <c r="D185" s="33" t="s">
        <v>16</v>
      </c>
      <c r="E185" s="33" t="s">
        <v>16</v>
      </c>
      <c r="F185" s="33" t="s">
        <v>16</v>
      </c>
    </row>
    <row r="186" ht="15.75" customHeight="1">
      <c r="A186" s="16" t="s">
        <v>92</v>
      </c>
      <c r="B186" s="53">
        <v>427.0</v>
      </c>
      <c r="C186" s="23">
        <f t="shared" si="47"/>
        <v>0.2306861156</v>
      </c>
      <c r="D186" s="33" t="s">
        <v>16</v>
      </c>
      <c r="E186" s="33" t="s">
        <v>16</v>
      </c>
      <c r="F186" s="33" t="s">
        <v>16</v>
      </c>
    </row>
    <row r="187" ht="15.75" customHeight="1">
      <c r="A187" s="16" t="s">
        <v>93</v>
      </c>
      <c r="B187" s="53">
        <v>439.0</v>
      </c>
      <c r="C187" s="23">
        <f t="shared" si="47"/>
        <v>0.2371690978</v>
      </c>
      <c r="D187" s="33" t="s">
        <v>16</v>
      </c>
      <c r="E187" s="33" t="s">
        <v>16</v>
      </c>
      <c r="F187" s="33" t="s">
        <v>16</v>
      </c>
    </row>
    <row r="188" ht="15.75" customHeight="1">
      <c r="A188" s="22" t="s">
        <v>94</v>
      </c>
      <c r="B188" s="53">
        <v>491.0</v>
      </c>
      <c r="C188" s="65">
        <f t="shared" si="47"/>
        <v>0.2652620205</v>
      </c>
      <c r="D188" s="38" t="s">
        <v>16</v>
      </c>
      <c r="E188" s="38" t="s">
        <v>16</v>
      </c>
      <c r="F188" s="38" t="s">
        <v>16</v>
      </c>
    </row>
    <row r="189" ht="15.75" customHeight="1">
      <c r="A189" s="39" t="s">
        <v>183</v>
      </c>
      <c r="B189" s="43" t="s">
        <v>16</v>
      </c>
      <c r="C189" s="43" t="s">
        <v>16</v>
      </c>
      <c r="D189" s="47">
        <v>3668.0</v>
      </c>
      <c r="E189" s="41">
        <f t="shared" ref="E189:E194" si="48">D189/$D$189</f>
        <v>1</v>
      </c>
      <c r="F189" s="43" t="s">
        <v>16</v>
      </c>
    </row>
    <row r="190" ht="15.75" customHeight="1">
      <c r="A190" s="16" t="s">
        <v>184</v>
      </c>
      <c r="B190" s="33" t="s">
        <v>16</v>
      </c>
      <c r="C190" s="33" t="s">
        <v>16</v>
      </c>
      <c r="D190" s="19">
        <v>19.0</v>
      </c>
      <c r="E190" s="20">
        <f t="shared" si="48"/>
        <v>0.005179934569</v>
      </c>
      <c r="F190" s="33" t="s">
        <v>16</v>
      </c>
    </row>
    <row r="191" ht="15.75" customHeight="1">
      <c r="A191" s="16" t="s">
        <v>185</v>
      </c>
      <c r="B191" s="33" t="s">
        <v>16</v>
      </c>
      <c r="C191" s="33" t="s">
        <v>16</v>
      </c>
      <c r="D191" s="19">
        <v>72.0</v>
      </c>
      <c r="E191" s="20">
        <f t="shared" si="48"/>
        <v>0.01962922574</v>
      </c>
      <c r="F191" s="33" t="s">
        <v>16</v>
      </c>
    </row>
    <row r="192" ht="15.75" customHeight="1">
      <c r="A192" s="16" t="s">
        <v>186</v>
      </c>
      <c r="B192" s="33" t="s">
        <v>16</v>
      </c>
      <c r="C192" s="33" t="s">
        <v>16</v>
      </c>
      <c r="D192" s="19">
        <v>346.0</v>
      </c>
      <c r="E192" s="20">
        <f t="shared" si="48"/>
        <v>0.09432933479</v>
      </c>
      <c r="F192" s="33" t="s">
        <v>16</v>
      </c>
    </row>
    <row r="193" ht="15.75" customHeight="1">
      <c r="A193" s="16" t="s">
        <v>187</v>
      </c>
      <c r="B193" s="33" t="s">
        <v>16</v>
      </c>
      <c r="C193" s="33" t="s">
        <v>16</v>
      </c>
      <c r="D193" s="19">
        <v>498.0</v>
      </c>
      <c r="E193" s="20">
        <f t="shared" si="48"/>
        <v>0.1357688113</v>
      </c>
      <c r="F193" s="33" t="s">
        <v>16</v>
      </c>
    </row>
    <row r="194" ht="15.75" customHeight="1">
      <c r="A194" s="22" t="s">
        <v>188</v>
      </c>
      <c r="B194" s="38" t="s">
        <v>16</v>
      </c>
      <c r="C194" s="38" t="s">
        <v>16</v>
      </c>
      <c r="D194" s="48">
        <v>2733.0</v>
      </c>
      <c r="E194" s="49">
        <f t="shared" si="48"/>
        <v>0.7450926936</v>
      </c>
      <c r="F194" s="38" t="s">
        <v>16</v>
      </c>
    </row>
    <row r="195" ht="15.75" customHeight="1">
      <c r="A195" s="39" t="s">
        <v>189</v>
      </c>
      <c r="B195" s="50">
        <v>2166.0</v>
      </c>
      <c r="C195" s="59">
        <f>B195/B$195</f>
        <v>1</v>
      </c>
      <c r="D195" s="47">
        <v>3721.0</v>
      </c>
      <c r="E195" s="61">
        <f>D195/$D$195</f>
        <v>1</v>
      </c>
      <c r="F195" s="28">
        <f>C195-E195</f>
        <v>0</v>
      </c>
    </row>
    <row r="196" ht="15.75" customHeight="1">
      <c r="A196" s="16" t="s">
        <v>190</v>
      </c>
      <c r="B196" s="19" t="s">
        <v>18</v>
      </c>
      <c r="C196" s="63" t="s">
        <v>51</v>
      </c>
      <c r="D196" s="81" t="s">
        <v>62</v>
      </c>
      <c r="E196" s="82" t="s">
        <v>62</v>
      </c>
      <c r="F196" s="33" t="s">
        <v>16</v>
      </c>
    </row>
    <row r="197" ht="15.75" customHeight="1">
      <c r="A197" s="16" t="s">
        <v>191</v>
      </c>
      <c r="B197" s="19" t="s">
        <v>18</v>
      </c>
      <c r="C197" s="63" t="s">
        <v>51</v>
      </c>
      <c r="D197" s="81" t="s">
        <v>62</v>
      </c>
      <c r="E197" s="82" t="s">
        <v>62</v>
      </c>
      <c r="F197" s="33" t="s">
        <v>16</v>
      </c>
    </row>
    <row r="198" ht="15.75" customHeight="1">
      <c r="A198" s="16" t="s">
        <v>192</v>
      </c>
      <c r="B198" s="53">
        <v>1704.0</v>
      </c>
      <c r="C198" s="23">
        <f>B198/B$195</f>
        <v>0.7867036011</v>
      </c>
      <c r="D198" s="74">
        <v>2956.0</v>
      </c>
      <c r="E198" s="20">
        <f>D198/$D$195</f>
        <v>0.7944101048</v>
      </c>
      <c r="F198" s="20">
        <f>C198-E198</f>
        <v>-0.007706503703</v>
      </c>
    </row>
    <row r="199" ht="15.75" customHeight="1">
      <c r="A199" s="16" t="s">
        <v>193</v>
      </c>
      <c r="B199" s="53" t="s">
        <v>18</v>
      </c>
      <c r="C199" s="63" t="s">
        <v>51</v>
      </c>
      <c r="D199" s="19" t="s">
        <v>18</v>
      </c>
      <c r="E199" s="20" t="s">
        <v>25</v>
      </c>
      <c r="F199" s="33" t="s">
        <v>16</v>
      </c>
    </row>
    <row r="200" ht="15.75" customHeight="1">
      <c r="A200" s="16" t="s">
        <v>194</v>
      </c>
      <c r="B200" s="53" t="s">
        <v>18</v>
      </c>
      <c r="C200" s="63" t="s">
        <v>51</v>
      </c>
      <c r="D200" s="19">
        <v>0.0</v>
      </c>
      <c r="E200" s="20">
        <v>0.0</v>
      </c>
      <c r="F200" s="33" t="s">
        <v>16</v>
      </c>
    </row>
    <row r="201" ht="15.75" customHeight="1">
      <c r="A201" s="16" t="s">
        <v>195</v>
      </c>
      <c r="B201" s="53" t="s">
        <v>18</v>
      </c>
      <c r="C201" s="63" t="s">
        <v>51</v>
      </c>
      <c r="D201" s="19" t="s">
        <v>18</v>
      </c>
      <c r="E201" s="20" t="s">
        <v>25</v>
      </c>
      <c r="F201" s="33" t="s">
        <v>16</v>
      </c>
    </row>
    <row r="202" ht="15.75" customHeight="1">
      <c r="A202" s="16" t="s">
        <v>196</v>
      </c>
      <c r="B202" s="53">
        <v>435.0</v>
      </c>
      <c r="C202" s="23">
        <f>B202/B$195</f>
        <v>0.2008310249</v>
      </c>
      <c r="D202" s="74">
        <v>759.0</v>
      </c>
      <c r="E202" s="20">
        <f>D202/$D$195</f>
        <v>0.2039774254</v>
      </c>
      <c r="F202" s="20">
        <f>C202-E202</f>
        <v>-0.003146400493</v>
      </c>
    </row>
    <row r="203" ht="15.75" customHeight="1">
      <c r="A203" s="16" t="s">
        <v>197</v>
      </c>
      <c r="B203" s="53" t="s">
        <v>18</v>
      </c>
      <c r="C203" s="63" t="s">
        <v>51</v>
      </c>
      <c r="D203" s="32" t="s">
        <v>18</v>
      </c>
      <c r="E203" s="20" t="s">
        <v>25</v>
      </c>
      <c r="F203" s="33" t="s">
        <v>16</v>
      </c>
    </row>
    <row r="204" ht="15.75" customHeight="1">
      <c r="A204" s="16" t="s">
        <v>198</v>
      </c>
      <c r="B204" s="53" t="s">
        <v>18</v>
      </c>
      <c r="C204" s="63" t="s">
        <v>51</v>
      </c>
      <c r="D204" s="32" t="s">
        <v>18</v>
      </c>
      <c r="E204" s="20" t="s">
        <v>25</v>
      </c>
      <c r="F204" s="33" t="s">
        <v>16</v>
      </c>
    </row>
    <row r="205" ht="15.75" customHeight="1">
      <c r="A205" s="16" t="s">
        <v>199</v>
      </c>
      <c r="B205" s="53">
        <v>35.0</v>
      </c>
      <c r="C205" s="23">
        <f>B205/B$195</f>
        <v>0.0161588181</v>
      </c>
      <c r="D205" s="54" t="s">
        <v>18</v>
      </c>
      <c r="E205" s="20" t="s">
        <v>25</v>
      </c>
      <c r="F205" s="33" t="s">
        <v>16</v>
      </c>
    </row>
    <row r="206" ht="15.75" customHeight="1">
      <c r="A206" s="22" t="s">
        <v>200</v>
      </c>
      <c r="B206" s="64" t="s">
        <v>18</v>
      </c>
      <c r="C206" s="64" t="s">
        <v>51</v>
      </c>
      <c r="D206" s="48" t="s">
        <v>18</v>
      </c>
      <c r="E206" s="49" t="s">
        <v>25</v>
      </c>
      <c r="F206" s="38" t="s">
        <v>16</v>
      </c>
    </row>
    <row r="207" ht="15.75" customHeight="1">
      <c r="A207" s="39" t="s">
        <v>201</v>
      </c>
      <c r="B207" s="70">
        <v>2043.0</v>
      </c>
      <c r="C207" s="59">
        <f t="shared" ref="C207:C212" si="49">B207/B$207</f>
        <v>1</v>
      </c>
      <c r="D207" s="43" t="s">
        <v>16</v>
      </c>
      <c r="E207" s="43" t="s">
        <v>16</v>
      </c>
      <c r="F207" s="43" t="s">
        <v>16</v>
      </c>
    </row>
    <row r="208" ht="15.75" customHeight="1">
      <c r="A208" s="16" t="s">
        <v>90</v>
      </c>
      <c r="B208" s="53">
        <v>768.0</v>
      </c>
      <c r="C208" s="23">
        <f t="shared" si="49"/>
        <v>0.375917768</v>
      </c>
      <c r="D208" s="33" t="s">
        <v>16</v>
      </c>
      <c r="E208" s="33" t="s">
        <v>16</v>
      </c>
      <c r="F208" s="33" t="s">
        <v>16</v>
      </c>
    </row>
    <row r="209" ht="15.75" customHeight="1">
      <c r="A209" s="16" t="s">
        <v>91</v>
      </c>
      <c r="B209" s="53">
        <v>611.0</v>
      </c>
      <c r="C209" s="23">
        <f t="shared" si="49"/>
        <v>0.2990699951</v>
      </c>
      <c r="D209" s="33" t="s">
        <v>16</v>
      </c>
      <c r="E209" s="33" t="s">
        <v>16</v>
      </c>
      <c r="F209" s="33" t="s">
        <v>16</v>
      </c>
    </row>
    <row r="210" ht="15.75" customHeight="1">
      <c r="A210" s="16" t="s">
        <v>92</v>
      </c>
      <c r="B210" s="53">
        <v>341.0</v>
      </c>
      <c r="C210" s="23">
        <f t="shared" si="49"/>
        <v>0.1669114048</v>
      </c>
      <c r="D210" s="33" t="s">
        <v>16</v>
      </c>
      <c r="E210" s="33" t="s">
        <v>16</v>
      </c>
      <c r="F210" s="33" t="s">
        <v>16</v>
      </c>
    </row>
    <row r="211" ht="15.75" customHeight="1">
      <c r="A211" s="16" t="s">
        <v>93</v>
      </c>
      <c r="B211" s="53">
        <v>161.0</v>
      </c>
      <c r="C211" s="23">
        <f t="shared" si="49"/>
        <v>0.07880567792</v>
      </c>
      <c r="D211" s="33" t="s">
        <v>16</v>
      </c>
      <c r="E211" s="33" t="s">
        <v>16</v>
      </c>
      <c r="F211" s="33" t="s">
        <v>16</v>
      </c>
    </row>
    <row r="212" ht="15.75" customHeight="1">
      <c r="A212" s="22" t="s">
        <v>94</v>
      </c>
      <c r="B212" s="53">
        <v>162.0</v>
      </c>
      <c r="C212" s="65">
        <f t="shared" si="49"/>
        <v>0.07929515419</v>
      </c>
      <c r="D212" s="38" t="s">
        <v>16</v>
      </c>
      <c r="E212" s="38" t="s">
        <v>16</v>
      </c>
      <c r="F212" s="38" t="s">
        <v>16</v>
      </c>
    </row>
    <row r="213" ht="15.75" customHeight="1">
      <c r="A213" s="39" t="s">
        <v>202</v>
      </c>
      <c r="B213" s="83" t="s">
        <v>62</v>
      </c>
      <c r="C213" s="84" t="s">
        <v>62</v>
      </c>
      <c r="D213" s="47">
        <v>3711.0</v>
      </c>
      <c r="E213" s="41">
        <f t="shared" ref="E213:E218" si="50">D213/$D$213</f>
        <v>1</v>
      </c>
      <c r="F213" s="43" t="s">
        <v>16</v>
      </c>
    </row>
    <row r="214" ht="15.75" customHeight="1">
      <c r="A214" s="16" t="s">
        <v>203</v>
      </c>
      <c r="B214" s="85" t="s">
        <v>62</v>
      </c>
      <c r="C214" s="82" t="s">
        <v>62</v>
      </c>
      <c r="D214" s="19">
        <v>19.0</v>
      </c>
      <c r="E214" s="20">
        <f t="shared" si="50"/>
        <v>0.00511991377</v>
      </c>
      <c r="F214" s="33" t="s">
        <v>16</v>
      </c>
    </row>
    <row r="215" ht="15.75" customHeight="1">
      <c r="A215" s="16" t="s">
        <v>204</v>
      </c>
      <c r="B215" s="85" t="s">
        <v>62</v>
      </c>
      <c r="C215" s="82" t="s">
        <v>62</v>
      </c>
      <c r="D215" s="19">
        <v>67.0</v>
      </c>
      <c r="E215" s="20">
        <f t="shared" si="50"/>
        <v>0.01805443277</v>
      </c>
      <c r="F215" s="33" t="s">
        <v>16</v>
      </c>
    </row>
    <row r="216" ht="15.75" customHeight="1">
      <c r="A216" s="16" t="s">
        <v>205</v>
      </c>
      <c r="B216" s="85" t="s">
        <v>62</v>
      </c>
      <c r="C216" s="82" t="s">
        <v>62</v>
      </c>
      <c r="D216" s="19">
        <v>415.0</v>
      </c>
      <c r="E216" s="20">
        <f t="shared" si="50"/>
        <v>0.1118296955</v>
      </c>
      <c r="F216" s="33" t="s">
        <v>16</v>
      </c>
    </row>
    <row r="217" ht="15.75" customHeight="1">
      <c r="A217" s="16" t="s">
        <v>206</v>
      </c>
      <c r="B217" s="85" t="s">
        <v>62</v>
      </c>
      <c r="C217" s="82" t="s">
        <v>62</v>
      </c>
      <c r="D217" s="19">
        <v>690.0</v>
      </c>
      <c r="E217" s="20">
        <f t="shared" si="50"/>
        <v>0.1859337106</v>
      </c>
      <c r="F217" s="33" t="s">
        <v>16</v>
      </c>
    </row>
    <row r="218" ht="15.75" customHeight="1">
      <c r="A218" s="22" t="s">
        <v>207</v>
      </c>
      <c r="B218" s="86" t="s">
        <v>62</v>
      </c>
      <c r="C218" s="87" t="s">
        <v>62</v>
      </c>
      <c r="D218" s="48">
        <v>2520.0</v>
      </c>
      <c r="E218" s="49">
        <f t="shared" si="50"/>
        <v>0.6790622474</v>
      </c>
      <c r="F218" s="38" t="s">
        <v>16</v>
      </c>
    </row>
    <row r="219" ht="15.75" customHeight="1">
      <c r="A219" s="39" t="s">
        <v>208</v>
      </c>
      <c r="B219" s="40">
        <v>1989.0</v>
      </c>
      <c r="C219" s="88">
        <f t="shared" ref="C219:C221" si="51">B219/B$219</f>
        <v>1</v>
      </c>
      <c r="D219" s="47">
        <v>3557.0</v>
      </c>
      <c r="E219" s="41">
        <f t="shared" ref="E219:E221" si="52">D219/$D$219</f>
        <v>1</v>
      </c>
      <c r="F219" s="28">
        <f t="shared" ref="F219:F221" si="53">C219-E219</f>
        <v>0</v>
      </c>
    </row>
    <row r="220" ht="15.75" customHeight="1">
      <c r="A220" s="16" t="s">
        <v>209</v>
      </c>
      <c r="B220" s="17">
        <v>43.0</v>
      </c>
      <c r="C220" s="89">
        <f t="shared" si="51"/>
        <v>0.02161890397</v>
      </c>
      <c r="D220" s="19">
        <v>21.0</v>
      </c>
      <c r="E220" s="20">
        <f t="shared" si="52"/>
        <v>0.00590385156</v>
      </c>
      <c r="F220" s="20">
        <f t="shared" si="53"/>
        <v>0.01571505241</v>
      </c>
    </row>
    <row r="221" ht="15.75" customHeight="1">
      <c r="A221" s="16" t="s">
        <v>210</v>
      </c>
      <c r="B221" s="17">
        <v>62.0</v>
      </c>
      <c r="C221" s="89">
        <f t="shared" si="51"/>
        <v>0.03117144294</v>
      </c>
      <c r="D221" s="19">
        <v>48.0</v>
      </c>
      <c r="E221" s="20">
        <f t="shared" si="52"/>
        <v>0.01349451785</v>
      </c>
      <c r="F221" s="20">
        <f t="shared" si="53"/>
        <v>0.01767692508</v>
      </c>
    </row>
    <row r="222" ht="15.75" customHeight="1">
      <c r="A222" s="16" t="s">
        <v>211</v>
      </c>
      <c r="B222" s="17" t="s">
        <v>18</v>
      </c>
      <c r="C222" s="89" t="s">
        <v>212</v>
      </c>
      <c r="D222" s="33" t="s">
        <v>16</v>
      </c>
      <c r="E222" s="33" t="s">
        <v>16</v>
      </c>
      <c r="F222" s="33" t="s">
        <v>16</v>
      </c>
    </row>
    <row r="223" ht="15.75" customHeight="1">
      <c r="A223" s="16" t="s">
        <v>213</v>
      </c>
      <c r="B223" s="17">
        <v>25.0</v>
      </c>
      <c r="C223" s="89">
        <f t="shared" ref="C223:C224" si="54">B223/B$219</f>
        <v>0.01256913022</v>
      </c>
      <c r="D223" s="19">
        <v>33.0</v>
      </c>
      <c r="E223" s="20">
        <f t="shared" ref="E223:E224" si="55">D223/$D$219</f>
        <v>0.009277481023</v>
      </c>
      <c r="F223" s="20">
        <f t="shared" ref="F223:F224" si="56">C223-E223</f>
        <v>0.003291649193</v>
      </c>
    </row>
    <row r="224" ht="15.75" customHeight="1">
      <c r="A224" s="16" t="s">
        <v>214</v>
      </c>
      <c r="B224" s="17">
        <v>22.0</v>
      </c>
      <c r="C224" s="89">
        <f t="shared" si="54"/>
        <v>0.01106083459</v>
      </c>
      <c r="D224" s="19">
        <v>33.0</v>
      </c>
      <c r="E224" s="20">
        <f t="shared" si="55"/>
        <v>0.009277481023</v>
      </c>
      <c r="F224" s="20">
        <f t="shared" si="56"/>
        <v>0.001783353567</v>
      </c>
    </row>
    <row r="225" ht="15.75" customHeight="1">
      <c r="A225" s="16" t="s">
        <v>215</v>
      </c>
      <c r="B225" s="17" t="s">
        <v>18</v>
      </c>
      <c r="C225" s="89" t="s">
        <v>212</v>
      </c>
      <c r="D225" s="19" t="s">
        <v>18</v>
      </c>
      <c r="E225" s="20" t="s">
        <v>25</v>
      </c>
      <c r="F225" s="33" t="s">
        <v>16</v>
      </c>
    </row>
    <row r="226" ht="15.75" customHeight="1">
      <c r="A226" s="16" t="s">
        <v>216</v>
      </c>
      <c r="B226" s="17">
        <v>40.0</v>
      </c>
      <c r="C226" s="89">
        <f>B226/B$219</f>
        <v>0.02011060835</v>
      </c>
      <c r="D226" s="19" t="s">
        <v>18</v>
      </c>
      <c r="E226" s="20" t="s">
        <v>25</v>
      </c>
      <c r="F226" s="33" t="s">
        <v>16</v>
      </c>
    </row>
    <row r="227" ht="15.75" customHeight="1">
      <c r="A227" s="16" t="s">
        <v>217</v>
      </c>
      <c r="B227" s="17" t="s">
        <v>218</v>
      </c>
      <c r="C227" s="89" t="s">
        <v>212</v>
      </c>
      <c r="D227" s="19" t="s">
        <v>18</v>
      </c>
      <c r="E227" s="20" t="s">
        <v>25</v>
      </c>
      <c r="F227" s="33" t="s">
        <v>16</v>
      </c>
    </row>
    <row r="228" ht="15.75" customHeight="1">
      <c r="A228" s="16" t="s">
        <v>219</v>
      </c>
      <c r="B228" s="17">
        <v>1797.0</v>
      </c>
      <c r="C228" s="89">
        <f>B228/B$219</f>
        <v>0.9034690799</v>
      </c>
      <c r="D228" s="19">
        <v>3403.0</v>
      </c>
      <c r="E228" s="20">
        <f>D228/$D$219</f>
        <v>0.9567050886</v>
      </c>
      <c r="F228" s="20">
        <f>C228-E228</f>
        <v>-0.05323600862</v>
      </c>
    </row>
    <row r="229" ht="15.75" customHeight="1">
      <c r="A229" s="16" t="s">
        <v>220</v>
      </c>
      <c r="B229" s="17" t="s">
        <v>18</v>
      </c>
      <c r="C229" s="89" t="s">
        <v>212</v>
      </c>
      <c r="D229" s="19" t="s">
        <v>18</v>
      </c>
      <c r="E229" s="20" t="s">
        <v>25</v>
      </c>
      <c r="F229" s="33" t="s">
        <v>16</v>
      </c>
    </row>
    <row r="230" ht="15.75" customHeight="1">
      <c r="A230" s="22" t="s">
        <v>221</v>
      </c>
      <c r="B230" s="60" t="s">
        <v>18</v>
      </c>
      <c r="C230" s="89" t="s">
        <v>212</v>
      </c>
      <c r="D230" s="48" t="s">
        <v>18</v>
      </c>
      <c r="E230" s="49" t="s">
        <v>25</v>
      </c>
      <c r="F230" s="38" t="s">
        <v>16</v>
      </c>
    </row>
    <row r="231" ht="15.75" customHeight="1">
      <c r="A231" s="39" t="s">
        <v>222</v>
      </c>
      <c r="B231" s="90">
        <v>1837.0</v>
      </c>
      <c r="C231" s="59">
        <f t="shared" ref="C231:C236" si="57">B231/B$231</f>
        <v>1</v>
      </c>
      <c r="D231" s="43" t="s">
        <v>16</v>
      </c>
      <c r="E231" s="43" t="s">
        <v>16</v>
      </c>
      <c r="F231" s="43" t="s">
        <v>16</v>
      </c>
    </row>
    <row r="232" ht="15.75" customHeight="1">
      <c r="A232" s="16" t="s">
        <v>90</v>
      </c>
      <c r="B232" s="53">
        <v>774.0</v>
      </c>
      <c r="C232" s="23">
        <f t="shared" si="57"/>
        <v>0.4213391399</v>
      </c>
      <c r="D232" s="33" t="s">
        <v>16</v>
      </c>
      <c r="E232" s="33" t="s">
        <v>16</v>
      </c>
      <c r="F232" s="33" t="s">
        <v>16</v>
      </c>
    </row>
    <row r="233" ht="15.75" customHeight="1">
      <c r="A233" s="16" t="s">
        <v>91</v>
      </c>
      <c r="B233" s="53">
        <v>418.0</v>
      </c>
      <c r="C233" s="23">
        <f t="shared" si="57"/>
        <v>0.2275449102</v>
      </c>
      <c r="D233" s="33" t="s">
        <v>16</v>
      </c>
      <c r="E233" s="33" t="s">
        <v>16</v>
      </c>
      <c r="F233" s="33" t="s">
        <v>16</v>
      </c>
    </row>
    <row r="234" ht="15.75" customHeight="1">
      <c r="A234" s="16" t="s">
        <v>92</v>
      </c>
      <c r="B234" s="53">
        <v>248.0</v>
      </c>
      <c r="C234" s="23">
        <f t="shared" si="57"/>
        <v>0.1350027218</v>
      </c>
      <c r="D234" s="33" t="s">
        <v>16</v>
      </c>
      <c r="E234" s="33" t="s">
        <v>16</v>
      </c>
      <c r="F234" s="33" t="s">
        <v>16</v>
      </c>
    </row>
    <row r="235" ht="15.75" customHeight="1">
      <c r="A235" s="16" t="s">
        <v>93</v>
      </c>
      <c r="B235" s="53">
        <v>176.0</v>
      </c>
      <c r="C235" s="23">
        <f t="shared" si="57"/>
        <v>0.09580838323</v>
      </c>
      <c r="D235" s="33" t="s">
        <v>16</v>
      </c>
      <c r="E235" s="33" t="s">
        <v>16</v>
      </c>
      <c r="F235" s="33" t="s">
        <v>16</v>
      </c>
    </row>
    <row r="236" ht="15.75" customHeight="1">
      <c r="A236" s="22" t="s">
        <v>94</v>
      </c>
      <c r="B236" s="56">
        <v>221.0</v>
      </c>
      <c r="C236" s="65">
        <f t="shared" si="57"/>
        <v>0.1203048449</v>
      </c>
      <c r="D236" s="38" t="s">
        <v>16</v>
      </c>
      <c r="E236" s="38" t="s">
        <v>16</v>
      </c>
      <c r="F236" s="38" t="s">
        <v>16</v>
      </c>
    </row>
    <row r="237" ht="15.75" customHeight="1">
      <c r="A237" s="39" t="s">
        <v>223</v>
      </c>
      <c r="B237" s="43" t="s">
        <v>16</v>
      </c>
      <c r="C237" s="43" t="s">
        <v>16</v>
      </c>
      <c r="D237" s="47">
        <v>3672.0</v>
      </c>
      <c r="E237" s="41">
        <f>D237/$D$237</f>
        <v>1</v>
      </c>
      <c r="F237" s="43" t="s">
        <v>16</v>
      </c>
    </row>
    <row r="238" ht="15.75" customHeight="1">
      <c r="A238" s="16" t="s">
        <v>224</v>
      </c>
      <c r="B238" s="33" t="s">
        <v>16</v>
      </c>
      <c r="C238" s="33" t="s">
        <v>16</v>
      </c>
      <c r="D238" s="19" t="s">
        <v>18</v>
      </c>
      <c r="E238" s="20" t="s">
        <v>25</v>
      </c>
      <c r="F238" s="33" t="s">
        <v>16</v>
      </c>
    </row>
    <row r="239" ht="15.75" customHeight="1">
      <c r="A239" s="16" t="s">
        <v>225</v>
      </c>
      <c r="B239" s="33" t="s">
        <v>16</v>
      </c>
      <c r="C239" s="33" t="s">
        <v>16</v>
      </c>
      <c r="D239" s="19" t="s">
        <v>18</v>
      </c>
      <c r="E239" s="20" t="s">
        <v>25</v>
      </c>
      <c r="F239" s="33" t="s">
        <v>16</v>
      </c>
    </row>
    <row r="240" ht="15.75" customHeight="1">
      <c r="A240" s="16" t="s">
        <v>226</v>
      </c>
      <c r="B240" s="33" t="s">
        <v>16</v>
      </c>
      <c r="C240" s="33" t="s">
        <v>16</v>
      </c>
      <c r="D240" s="19">
        <v>91.0</v>
      </c>
      <c r="E240" s="20">
        <f t="shared" ref="E240:E242" si="58">D240/$D$237</f>
        <v>0.02478213508</v>
      </c>
      <c r="F240" s="33" t="s">
        <v>16</v>
      </c>
    </row>
    <row r="241" ht="15.75" customHeight="1">
      <c r="A241" s="16" t="s">
        <v>227</v>
      </c>
      <c r="B241" s="33" t="s">
        <v>16</v>
      </c>
      <c r="C241" s="33" t="s">
        <v>16</v>
      </c>
      <c r="D241" s="19">
        <v>178.0</v>
      </c>
      <c r="E241" s="20">
        <f t="shared" si="58"/>
        <v>0.04847494553</v>
      </c>
      <c r="F241" s="33" t="s">
        <v>16</v>
      </c>
    </row>
    <row r="242" ht="15.75" customHeight="1">
      <c r="A242" s="22" t="s">
        <v>228</v>
      </c>
      <c r="B242" s="38" t="s">
        <v>16</v>
      </c>
      <c r="C242" s="38" t="s">
        <v>16</v>
      </c>
      <c r="D242" s="48">
        <v>3383.0</v>
      </c>
      <c r="E242" s="49">
        <f t="shared" si="58"/>
        <v>0.9212962963</v>
      </c>
      <c r="F242" s="38" t="s">
        <v>16</v>
      </c>
    </row>
    <row r="243" ht="15.75" customHeight="1">
      <c r="A243" s="39" t="s">
        <v>229</v>
      </c>
      <c r="B243" s="40">
        <v>2121.0</v>
      </c>
      <c r="C243" s="88">
        <f t="shared" ref="C243:C244" si="59">B243/B$243</f>
        <v>1</v>
      </c>
      <c r="D243" s="47">
        <v>3594.0</v>
      </c>
      <c r="E243" s="41">
        <f t="shared" ref="E243:E245" si="60">D243/$D$243</f>
        <v>1</v>
      </c>
      <c r="F243" s="28">
        <f t="shared" ref="F243:F244" si="61">C243-E243</f>
        <v>0</v>
      </c>
    </row>
    <row r="244" ht="15.75" customHeight="1">
      <c r="A244" s="16" t="s">
        <v>230</v>
      </c>
      <c r="B244" s="17">
        <v>1333.0</v>
      </c>
      <c r="C244" s="89">
        <f t="shared" si="59"/>
        <v>0.6284771334</v>
      </c>
      <c r="D244" s="19">
        <v>3078.0</v>
      </c>
      <c r="E244" s="20">
        <f t="shared" si="60"/>
        <v>0.856427379</v>
      </c>
      <c r="F244" s="20">
        <f t="shared" si="61"/>
        <v>-0.2279502455</v>
      </c>
    </row>
    <row r="245" ht="15.75" customHeight="1">
      <c r="A245" s="16" t="s">
        <v>231</v>
      </c>
      <c r="B245" s="33" t="s">
        <v>16</v>
      </c>
      <c r="C245" s="33" t="s">
        <v>16</v>
      </c>
      <c r="D245" s="19">
        <v>27.0</v>
      </c>
      <c r="E245" s="20">
        <f t="shared" si="60"/>
        <v>0.007512520868</v>
      </c>
      <c r="F245" s="33" t="s">
        <v>16</v>
      </c>
    </row>
    <row r="246" ht="15.75" customHeight="1">
      <c r="A246" s="16" t="s">
        <v>232</v>
      </c>
      <c r="B246" s="17">
        <v>226.0</v>
      </c>
      <c r="C246" s="89">
        <f>B246/B$243</f>
        <v>0.1065535125</v>
      </c>
      <c r="D246" s="33" t="s">
        <v>16</v>
      </c>
      <c r="E246" s="33" t="s">
        <v>16</v>
      </c>
      <c r="F246" s="33" t="s">
        <v>16</v>
      </c>
    </row>
    <row r="247" ht="15.75" customHeight="1">
      <c r="A247" s="16" t="s">
        <v>233</v>
      </c>
      <c r="B247" s="33" t="s">
        <v>16</v>
      </c>
      <c r="C247" s="33" t="s">
        <v>16</v>
      </c>
      <c r="D247" s="19" t="s">
        <v>18</v>
      </c>
      <c r="E247" s="20" t="s">
        <v>25</v>
      </c>
      <c r="F247" s="33" t="s">
        <v>16</v>
      </c>
    </row>
    <row r="248" ht="15.75" customHeight="1">
      <c r="A248" s="16" t="s">
        <v>234</v>
      </c>
      <c r="B248" s="17" t="s">
        <v>18</v>
      </c>
      <c r="C248" s="91" t="s">
        <v>51</v>
      </c>
      <c r="D248" s="19" t="s">
        <v>18</v>
      </c>
      <c r="E248" s="20" t="s">
        <v>25</v>
      </c>
      <c r="F248" s="33" t="s">
        <v>16</v>
      </c>
    </row>
    <row r="249" ht="15.75" customHeight="1">
      <c r="A249" s="16" t="s">
        <v>235</v>
      </c>
      <c r="B249" s="17">
        <v>44.0</v>
      </c>
      <c r="C249" s="89">
        <f>B249/B$243</f>
        <v>0.02074493164</v>
      </c>
      <c r="D249" s="19">
        <v>70.0</v>
      </c>
      <c r="E249" s="20">
        <f t="shared" ref="E249:E250" si="62">D249/$D$243</f>
        <v>0.01947690595</v>
      </c>
      <c r="F249" s="20">
        <f>C249-E249</f>
        <v>0.001268025682</v>
      </c>
    </row>
    <row r="250" ht="15.75" customHeight="1">
      <c r="A250" s="16" t="s">
        <v>236</v>
      </c>
      <c r="B250" s="33" t="s">
        <v>16</v>
      </c>
      <c r="C250" s="33" t="s">
        <v>16</v>
      </c>
      <c r="D250" s="19">
        <v>71.0</v>
      </c>
      <c r="E250" s="20">
        <f t="shared" si="62"/>
        <v>0.01975514747</v>
      </c>
      <c r="F250" s="33" t="s">
        <v>16</v>
      </c>
    </row>
    <row r="251" ht="15.75" customHeight="1">
      <c r="A251" s="16" t="s">
        <v>237</v>
      </c>
      <c r="B251" s="17">
        <v>121.0</v>
      </c>
      <c r="C251" s="89">
        <f t="shared" ref="C251:C254" si="63">B251/B$243</f>
        <v>0.057048562</v>
      </c>
      <c r="D251" s="33" t="s">
        <v>16</v>
      </c>
      <c r="E251" s="33" t="s">
        <v>16</v>
      </c>
      <c r="F251" s="33" t="s">
        <v>16</v>
      </c>
    </row>
    <row r="252" ht="15.75" customHeight="1">
      <c r="A252" s="16" t="s">
        <v>238</v>
      </c>
      <c r="B252" s="17">
        <v>278.0</v>
      </c>
      <c r="C252" s="89">
        <f t="shared" si="63"/>
        <v>0.1310702499</v>
      </c>
      <c r="D252" s="33" t="s">
        <v>16</v>
      </c>
      <c r="E252" s="33" t="s">
        <v>16</v>
      </c>
      <c r="F252" s="33" t="s">
        <v>16</v>
      </c>
    </row>
    <row r="253" ht="15.75" customHeight="1">
      <c r="A253" s="16" t="s">
        <v>239</v>
      </c>
      <c r="B253" s="17">
        <v>402.0</v>
      </c>
      <c r="C253" s="89">
        <f t="shared" si="63"/>
        <v>0.189533239</v>
      </c>
      <c r="D253" s="19">
        <v>257.0</v>
      </c>
      <c r="E253" s="20">
        <f t="shared" ref="E253:E257" si="64">D253/$D$243</f>
        <v>0.071508069</v>
      </c>
      <c r="F253" s="20">
        <f t="shared" ref="F253:F254" si="65">C253-E253</f>
        <v>0.11802517</v>
      </c>
    </row>
    <row r="254" ht="15.75" customHeight="1">
      <c r="A254" s="16" t="s">
        <v>240</v>
      </c>
      <c r="B254" s="17">
        <v>64.0</v>
      </c>
      <c r="C254" s="89">
        <f t="shared" si="63"/>
        <v>0.03017444602</v>
      </c>
      <c r="D254" s="19">
        <v>103.0</v>
      </c>
      <c r="E254" s="20">
        <f t="shared" si="64"/>
        <v>0.0286588759</v>
      </c>
      <c r="F254" s="20">
        <f t="shared" si="65"/>
        <v>0.001515570112</v>
      </c>
    </row>
    <row r="255" ht="15.75" customHeight="1">
      <c r="A255" s="16" t="s">
        <v>241</v>
      </c>
      <c r="B255" s="17" t="s">
        <v>18</v>
      </c>
      <c r="C255" s="91" t="s">
        <v>51</v>
      </c>
      <c r="D255" s="19">
        <v>15.0</v>
      </c>
      <c r="E255" s="20">
        <f t="shared" si="64"/>
        <v>0.004173622705</v>
      </c>
      <c r="F255" s="33" t="s">
        <v>16</v>
      </c>
    </row>
    <row r="256" ht="15.75" customHeight="1">
      <c r="A256" s="16" t="s">
        <v>242</v>
      </c>
      <c r="B256" s="33" t="s">
        <v>16</v>
      </c>
      <c r="C256" s="33" t="s">
        <v>16</v>
      </c>
      <c r="D256" s="19">
        <v>27.0</v>
      </c>
      <c r="E256" s="20">
        <f t="shared" si="64"/>
        <v>0.007512520868</v>
      </c>
      <c r="F256" s="33" t="s">
        <v>16</v>
      </c>
    </row>
    <row r="257" ht="15.75" customHeight="1">
      <c r="A257" s="16" t="s">
        <v>243</v>
      </c>
      <c r="B257" s="33" t="s">
        <v>16</v>
      </c>
      <c r="C257" s="33" t="s">
        <v>16</v>
      </c>
      <c r="D257" s="19">
        <v>65.0</v>
      </c>
      <c r="E257" s="20">
        <f t="shared" si="64"/>
        <v>0.01808569839</v>
      </c>
      <c r="F257" s="33" t="s">
        <v>16</v>
      </c>
    </row>
    <row r="258" ht="15.75" customHeight="1">
      <c r="A258" s="16" t="s">
        <v>244</v>
      </c>
      <c r="B258" s="17">
        <v>24.0</v>
      </c>
      <c r="C258" s="89">
        <f t="shared" ref="C258:C259" si="66">B258/B$243</f>
        <v>0.01131541726</v>
      </c>
      <c r="D258" s="33" t="s">
        <v>16</v>
      </c>
      <c r="E258" s="33" t="s">
        <v>16</v>
      </c>
      <c r="F258" s="33" t="s">
        <v>16</v>
      </c>
    </row>
    <row r="259" ht="15.75" customHeight="1">
      <c r="A259" s="22" t="s">
        <v>245</v>
      </c>
      <c r="B259" s="60">
        <v>18.0</v>
      </c>
      <c r="C259" s="89">
        <f t="shared" si="66"/>
        <v>0.008486562942</v>
      </c>
      <c r="D259" s="48" t="s">
        <v>18</v>
      </c>
      <c r="E259" s="49" t="s">
        <v>25</v>
      </c>
      <c r="F259" s="38" t="s">
        <v>16</v>
      </c>
    </row>
    <row r="260" ht="15.75" customHeight="1">
      <c r="A260" s="66" t="s">
        <v>246</v>
      </c>
      <c r="B260" s="90">
        <v>711.0</v>
      </c>
      <c r="C260" s="59">
        <f t="shared" ref="C260:C265" si="67">B260/B$260</f>
        <v>1</v>
      </c>
      <c r="D260" s="43" t="s">
        <v>16</v>
      </c>
      <c r="E260" s="43" t="s">
        <v>16</v>
      </c>
      <c r="F260" s="43" t="s">
        <v>16</v>
      </c>
    </row>
    <row r="261" ht="15.75" customHeight="1">
      <c r="A261" s="68" t="s">
        <v>90</v>
      </c>
      <c r="B261" s="53">
        <v>35.0</v>
      </c>
      <c r="C261" s="23">
        <f t="shared" si="67"/>
        <v>0.04922644163</v>
      </c>
      <c r="D261" s="33" t="s">
        <v>16</v>
      </c>
      <c r="E261" s="33" t="s">
        <v>16</v>
      </c>
      <c r="F261" s="33" t="s">
        <v>16</v>
      </c>
    </row>
    <row r="262" ht="15.75" customHeight="1">
      <c r="A262" s="68" t="s">
        <v>91</v>
      </c>
      <c r="B262" s="53">
        <v>89.0</v>
      </c>
      <c r="C262" s="23">
        <f t="shared" si="67"/>
        <v>0.1251758087</v>
      </c>
      <c r="D262" s="33" t="s">
        <v>16</v>
      </c>
      <c r="E262" s="33" t="s">
        <v>16</v>
      </c>
      <c r="F262" s="33" t="s">
        <v>16</v>
      </c>
    </row>
    <row r="263" ht="15.75" customHeight="1">
      <c r="A263" s="68" t="s">
        <v>92</v>
      </c>
      <c r="B263" s="53">
        <v>204.0</v>
      </c>
      <c r="C263" s="23">
        <f t="shared" si="67"/>
        <v>0.2869198312</v>
      </c>
      <c r="D263" s="33" t="s">
        <v>16</v>
      </c>
      <c r="E263" s="33" t="s">
        <v>16</v>
      </c>
      <c r="F263" s="33" t="s">
        <v>16</v>
      </c>
    </row>
    <row r="264" ht="15.75" customHeight="1">
      <c r="A264" s="68" t="s">
        <v>93</v>
      </c>
      <c r="B264" s="53">
        <v>208.0</v>
      </c>
      <c r="C264" s="23">
        <f t="shared" si="67"/>
        <v>0.2925457103</v>
      </c>
      <c r="D264" s="33" t="s">
        <v>16</v>
      </c>
      <c r="E264" s="33" t="s">
        <v>16</v>
      </c>
      <c r="F264" s="33" t="s">
        <v>16</v>
      </c>
    </row>
    <row r="265" ht="15.75" customHeight="1">
      <c r="A265" s="69" t="s">
        <v>94</v>
      </c>
      <c r="B265" s="56">
        <v>175.0</v>
      </c>
      <c r="C265" s="65">
        <f t="shared" si="67"/>
        <v>0.2461322082</v>
      </c>
      <c r="D265" s="38" t="s">
        <v>16</v>
      </c>
      <c r="E265" s="38" t="s">
        <v>16</v>
      </c>
      <c r="F265" s="38" t="s">
        <v>16</v>
      </c>
      <c r="H265" s="92"/>
      <c r="I265" s="92"/>
    </row>
    <row r="266" ht="15.75" customHeight="1">
      <c r="A266" s="39" t="s">
        <v>247</v>
      </c>
      <c r="B266" s="43" t="s">
        <v>16</v>
      </c>
      <c r="C266" s="43" t="s">
        <v>16</v>
      </c>
      <c r="D266" s="47">
        <v>3641.0</v>
      </c>
      <c r="E266" s="41">
        <f t="shared" ref="E266:E270" si="68">D266/$D$266</f>
        <v>1</v>
      </c>
      <c r="F266" s="43" t="s">
        <v>16</v>
      </c>
      <c r="H266" s="92"/>
      <c r="I266" s="93"/>
    </row>
    <row r="267" ht="15.75" customHeight="1">
      <c r="A267" s="16" t="s">
        <v>248</v>
      </c>
      <c r="B267" s="33" t="s">
        <v>16</v>
      </c>
      <c r="C267" s="33" t="s">
        <v>16</v>
      </c>
      <c r="D267" s="19">
        <v>51.0</v>
      </c>
      <c r="E267" s="20">
        <f t="shared" si="68"/>
        <v>0.0140071409</v>
      </c>
      <c r="F267" s="33" t="s">
        <v>16</v>
      </c>
      <c r="H267" s="92"/>
      <c r="I267" s="93"/>
    </row>
    <row r="268" ht="15.75" customHeight="1">
      <c r="A268" s="16" t="s">
        <v>249</v>
      </c>
      <c r="B268" s="33" t="s">
        <v>16</v>
      </c>
      <c r="C268" s="33" t="s">
        <v>16</v>
      </c>
      <c r="D268" s="19">
        <v>181.0</v>
      </c>
      <c r="E268" s="20">
        <f t="shared" si="68"/>
        <v>0.04971161769</v>
      </c>
      <c r="F268" s="33" t="s">
        <v>16</v>
      </c>
      <c r="I268" s="94"/>
    </row>
    <row r="269" ht="15.75" customHeight="1">
      <c r="A269" s="16" t="s">
        <v>250</v>
      </c>
      <c r="B269" s="33" t="s">
        <v>16</v>
      </c>
      <c r="C269" s="33" t="s">
        <v>16</v>
      </c>
      <c r="D269" s="19">
        <v>206.0</v>
      </c>
      <c r="E269" s="20">
        <f t="shared" si="68"/>
        <v>0.05657786322</v>
      </c>
      <c r="F269" s="33" t="s">
        <v>16</v>
      </c>
    </row>
    <row r="270" ht="15.75" customHeight="1">
      <c r="A270" s="22" t="s">
        <v>251</v>
      </c>
      <c r="B270" s="38" t="s">
        <v>16</v>
      </c>
      <c r="C270" s="38" t="s">
        <v>16</v>
      </c>
      <c r="D270" s="48">
        <v>3203.0</v>
      </c>
      <c r="E270" s="49">
        <f t="shared" si="68"/>
        <v>0.8797033782</v>
      </c>
      <c r="F270" s="38" t="s">
        <v>16</v>
      </c>
    </row>
    <row r="271" ht="15.75" customHeight="1">
      <c r="A271" s="39" t="s">
        <v>252</v>
      </c>
      <c r="B271" s="40">
        <v>2199.0</v>
      </c>
      <c r="C271" s="59">
        <f t="shared" ref="C271:C276" si="69">B271/B$271</f>
        <v>1</v>
      </c>
      <c r="D271" s="47">
        <v>3711.0</v>
      </c>
      <c r="E271" s="41">
        <f t="shared" ref="E271:E276" si="70">D271/$D$271</f>
        <v>1</v>
      </c>
      <c r="F271" s="28">
        <f t="shared" ref="F271:F276" si="71">C271-E271</f>
        <v>0</v>
      </c>
    </row>
    <row r="272" ht="15.75" customHeight="1">
      <c r="A272" s="16" t="s">
        <v>253</v>
      </c>
      <c r="B272" s="17">
        <v>182.0</v>
      </c>
      <c r="C272" s="23">
        <f t="shared" si="69"/>
        <v>0.08276489313</v>
      </c>
      <c r="D272" s="19">
        <v>436.0</v>
      </c>
      <c r="E272" s="20">
        <f t="shared" si="70"/>
        <v>0.1174885476</v>
      </c>
      <c r="F272" s="20">
        <f t="shared" si="71"/>
        <v>-0.03472365443</v>
      </c>
    </row>
    <row r="273" ht="15.75" customHeight="1">
      <c r="A273" s="16" t="s">
        <v>254</v>
      </c>
      <c r="B273" s="17">
        <v>567.0</v>
      </c>
      <c r="C273" s="23">
        <f t="shared" si="69"/>
        <v>0.2578444748</v>
      </c>
      <c r="D273" s="19">
        <v>1021.0</v>
      </c>
      <c r="E273" s="20">
        <f t="shared" si="70"/>
        <v>0.2751279978</v>
      </c>
      <c r="F273" s="20">
        <f t="shared" si="71"/>
        <v>-0.01728352308</v>
      </c>
    </row>
    <row r="274" ht="15.75" customHeight="1">
      <c r="A274" s="16" t="s">
        <v>255</v>
      </c>
      <c r="B274" s="17">
        <v>806.0</v>
      </c>
      <c r="C274" s="23">
        <f t="shared" si="69"/>
        <v>0.366530241</v>
      </c>
      <c r="D274" s="19">
        <v>1199.0</v>
      </c>
      <c r="E274" s="20">
        <f t="shared" si="70"/>
        <v>0.3230935058</v>
      </c>
      <c r="F274" s="20">
        <f t="shared" si="71"/>
        <v>0.04343673523</v>
      </c>
    </row>
    <row r="275" ht="15.75" customHeight="1">
      <c r="A275" s="16" t="s">
        <v>256</v>
      </c>
      <c r="B275" s="17">
        <v>557.0</v>
      </c>
      <c r="C275" s="23">
        <f t="shared" si="69"/>
        <v>0.2532969532</v>
      </c>
      <c r="D275" s="19">
        <v>892.0</v>
      </c>
      <c r="E275" s="20">
        <f t="shared" si="70"/>
        <v>0.240366478</v>
      </c>
      <c r="F275" s="20">
        <f t="shared" si="71"/>
        <v>0.01293047512</v>
      </c>
    </row>
    <row r="276" ht="15.75" customHeight="1">
      <c r="A276" s="22" t="s">
        <v>257</v>
      </c>
      <c r="B276" s="60">
        <v>87.0</v>
      </c>
      <c r="C276" s="65">
        <f t="shared" si="69"/>
        <v>0.03956343793</v>
      </c>
      <c r="D276" s="48">
        <v>163.0</v>
      </c>
      <c r="E276" s="49">
        <f t="shared" si="70"/>
        <v>0.04392347076</v>
      </c>
      <c r="F276" s="49">
        <f t="shared" si="71"/>
        <v>-0.004360032836</v>
      </c>
    </row>
    <row r="277" ht="15.75" customHeight="1">
      <c r="A277" s="39" t="s">
        <v>258</v>
      </c>
      <c r="B277" s="40">
        <v>1968.0</v>
      </c>
      <c r="C277" s="88">
        <f t="shared" ref="C277:C282" si="72">B277/B$277</f>
        <v>1</v>
      </c>
      <c r="D277" s="43" t="s">
        <v>16</v>
      </c>
      <c r="E277" s="43" t="s">
        <v>16</v>
      </c>
      <c r="F277" s="43" t="s">
        <v>16</v>
      </c>
    </row>
    <row r="278" ht="15.75" customHeight="1">
      <c r="A278" s="16" t="s">
        <v>259</v>
      </c>
      <c r="B278" s="17">
        <v>448.0</v>
      </c>
      <c r="C278" s="89">
        <f t="shared" si="72"/>
        <v>0.2276422764</v>
      </c>
      <c r="D278" s="33" t="s">
        <v>16</v>
      </c>
      <c r="E278" s="33" t="s">
        <v>16</v>
      </c>
      <c r="F278" s="33" t="s">
        <v>16</v>
      </c>
    </row>
    <row r="279" ht="15.75" customHeight="1">
      <c r="A279" s="16" t="s">
        <v>260</v>
      </c>
      <c r="B279" s="17">
        <v>552.0</v>
      </c>
      <c r="C279" s="89">
        <f t="shared" si="72"/>
        <v>0.2804878049</v>
      </c>
      <c r="D279" s="33" t="s">
        <v>16</v>
      </c>
      <c r="E279" s="33" t="s">
        <v>16</v>
      </c>
      <c r="F279" s="33" t="s">
        <v>16</v>
      </c>
    </row>
    <row r="280" ht="15.75" customHeight="1">
      <c r="A280" s="16" t="s">
        <v>261</v>
      </c>
      <c r="B280" s="17">
        <v>485.0</v>
      </c>
      <c r="C280" s="89">
        <f t="shared" si="72"/>
        <v>0.2464430894</v>
      </c>
      <c r="D280" s="33" t="s">
        <v>16</v>
      </c>
      <c r="E280" s="33" t="s">
        <v>16</v>
      </c>
      <c r="F280" s="33" t="s">
        <v>16</v>
      </c>
    </row>
    <row r="281" ht="15.75" customHeight="1">
      <c r="A281" s="16" t="s">
        <v>262</v>
      </c>
      <c r="B281" s="17">
        <v>233.0</v>
      </c>
      <c r="C281" s="89">
        <f t="shared" si="72"/>
        <v>0.1183943089</v>
      </c>
      <c r="D281" s="33" t="s">
        <v>16</v>
      </c>
      <c r="E281" s="33" t="s">
        <v>16</v>
      </c>
      <c r="F281" s="33" t="s">
        <v>16</v>
      </c>
    </row>
    <row r="282" ht="15.75" customHeight="1">
      <c r="A282" s="22" t="s">
        <v>263</v>
      </c>
      <c r="B282" s="60">
        <v>250.0</v>
      </c>
      <c r="C282" s="65">
        <f t="shared" si="72"/>
        <v>0.1270325203</v>
      </c>
      <c r="D282" s="38" t="s">
        <v>16</v>
      </c>
      <c r="E282" s="38" t="s">
        <v>16</v>
      </c>
      <c r="F282" s="38" t="s">
        <v>16</v>
      </c>
    </row>
    <row r="283" ht="15.75" customHeight="1">
      <c r="A283" s="39" t="s">
        <v>264</v>
      </c>
      <c r="B283" s="43" t="s">
        <v>16</v>
      </c>
      <c r="C283" s="43" t="s">
        <v>16</v>
      </c>
      <c r="D283" s="47">
        <v>3727.0</v>
      </c>
      <c r="E283" s="41">
        <f t="shared" ref="E283:E288" si="73">D283/$D$283</f>
        <v>1</v>
      </c>
      <c r="F283" s="43" t="s">
        <v>16</v>
      </c>
    </row>
    <row r="284" ht="15.75" customHeight="1">
      <c r="A284" s="16" t="s">
        <v>265</v>
      </c>
      <c r="B284" s="33" t="s">
        <v>16</v>
      </c>
      <c r="C284" s="33" t="s">
        <v>16</v>
      </c>
      <c r="D284" s="19">
        <v>16.0</v>
      </c>
      <c r="E284" s="20">
        <f t="shared" si="73"/>
        <v>0.004292997049</v>
      </c>
      <c r="F284" s="33" t="s">
        <v>16</v>
      </c>
    </row>
    <row r="285" ht="15.75" customHeight="1">
      <c r="A285" s="16" t="s">
        <v>266</v>
      </c>
      <c r="B285" s="33" t="s">
        <v>16</v>
      </c>
      <c r="C285" s="33" t="s">
        <v>16</v>
      </c>
      <c r="D285" s="19">
        <v>72.0</v>
      </c>
      <c r="E285" s="20">
        <f t="shared" si="73"/>
        <v>0.01931848672</v>
      </c>
      <c r="F285" s="33" t="s">
        <v>16</v>
      </c>
    </row>
    <row r="286" ht="15.75" customHeight="1">
      <c r="A286" s="16" t="s">
        <v>267</v>
      </c>
      <c r="B286" s="33" t="s">
        <v>16</v>
      </c>
      <c r="C286" s="33" t="s">
        <v>16</v>
      </c>
      <c r="D286" s="19">
        <v>388.0</v>
      </c>
      <c r="E286" s="20">
        <f t="shared" si="73"/>
        <v>0.1041051784</v>
      </c>
      <c r="F286" s="33" t="s">
        <v>16</v>
      </c>
    </row>
    <row r="287" ht="15.75" customHeight="1">
      <c r="A287" s="16" t="s">
        <v>268</v>
      </c>
      <c r="B287" s="33" t="s">
        <v>16</v>
      </c>
      <c r="C287" s="33" t="s">
        <v>16</v>
      </c>
      <c r="D287" s="19">
        <v>665.0</v>
      </c>
      <c r="E287" s="20">
        <f t="shared" si="73"/>
        <v>0.1784276898</v>
      </c>
      <c r="F287" s="33" t="s">
        <v>16</v>
      </c>
    </row>
    <row r="288" ht="15.75" customHeight="1">
      <c r="A288" s="22" t="s">
        <v>269</v>
      </c>
      <c r="B288" s="38" t="s">
        <v>16</v>
      </c>
      <c r="C288" s="38" t="s">
        <v>16</v>
      </c>
      <c r="D288" s="48">
        <v>2586.0</v>
      </c>
      <c r="E288" s="49">
        <f t="shared" si="73"/>
        <v>0.693855648</v>
      </c>
      <c r="F288" s="38" t="s">
        <v>16</v>
      </c>
    </row>
    <row r="289" ht="15.75" customHeight="1">
      <c r="A289" s="39" t="s">
        <v>270</v>
      </c>
      <c r="B289" s="40">
        <v>2228.0</v>
      </c>
      <c r="C289" s="59">
        <f t="shared" ref="C289:C295" si="74">B289/B$289</f>
        <v>1</v>
      </c>
      <c r="D289" s="47">
        <v>3742.0</v>
      </c>
      <c r="E289" s="79">
        <f t="shared" ref="E289:E294" si="75">D289/$D$289</f>
        <v>1</v>
      </c>
      <c r="F289" s="28">
        <f t="shared" ref="F289:F294" si="76">C289-E289</f>
        <v>0</v>
      </c>
    </row>
    <row r="290" ht="15.75" customHeight="1">
      <c r="A290" s="16" t="s">
        <v>271</v>
      </c>
      <c r="B290" s="17">
        <v>1732.0</v>
      </c>
      <c r="C290" s="23">
        <f t="shared" si="74"/>
        <v>0.7773788151</v>
      </c>
      <c r="D290" s="19">
        <v>2766.0</v>
      </c>
      <c r="E290" s="34">
        <f t="shared" si="75"/>
        <v>0.7391769107</v>
      </c>
      <c r="F290" s="20">
        <f t="shared" si="76"/>
        <v>0.03820190434</v>
      </c>
    </row>
    <row r="291" ht="15.75" customHeight="1">
      <c r="A291" s="16" t="s">
        <v>272</v>
      </c>
      <c r="B291" s="17">
        <v>173.0</v>
      </c>
      <c r="C291" s="23">
        <f t="shared" si="74"/>
        <v>0.0776481149</v>
      </c>
      <c r="D291" s="19">
        <v>341.0</v>
      </c>
      <c r="E291" s="34">
        <f t="shared" si="75"/>
        <v>0.09112773918</v>
      </c>
      <c r="F291" s="20">
        <f t="shared" si="76"/>
        <v>-0.01347962428</v>
      </c>
    </row>
    <row r="292" ht="15.75" customHeight="1">
      <c r="A292" s="16" t="s">
        <v>273</v>
      </c>
      <c r="B292" s="17">
        <v>186.0</v>
      </c>
      <c r="C292" s="23">
        <f t="shared" si="74"/>
        <v>0.08348294434</v>
      </c>
      <c r="D292" s="19">
        <v>331.0</v>
      </c>
      <c r="E292" s="34">
        <f t="shared" si="75"/>
        <v>0.08845537146</v>
      </c>
      <c r="F292" s="20">
        <f t="shared" si="76"/>
        <v>-0.004972427114</v>
      </c>
    </row>
    <row r="293" ht="15.75" customHeight="1">
      <c r="A293" s="16" t="s">
        <v>274</v>
      </c>
      <c r="B293" s="17">
        <v>71.0</v>
      </c>
      <c r="C293" s="23">
        <f t="shared" si="74"/>
        <v>0.03186714542</v>
      </c>
      <c r="D293" s="19">
        <v>205.0</v>
      </c>
      <c r="E293" s="34">
        <f t="shared" si="75"/>
        <v>0.05478353821</v>
      </c>
      <c r="F293" s="20">
        <f t="shared" si="76"/>
        <v>-0.02291639279</v>
      </c>
    </row>
    <row r="294" ht="15.75" customHeight="1">
      <c r="A294" s="16" t="s">
        <v>275</v>
      </c>
      <c r="B294" s="17">
        <v>47.0</v>
      </c>
      <c r="C294" s="23">
        <f t="shared" si="74"/>
        <v>0.0210951526</v>
      </c>
      <c r="D294" s="19">
        <v>93.0</v>
      </c>
      <c r="E294" s="34">
        <f t="shared" si="75"/>
        <v>0.02485301978</v>
      </c>
      <c r="F294" s="20">
        <f t="shared" si="76"/>
        <v>-0.003757867172</v>
      </c>
    </row>
    <row r="295" ht="15.75" customHeight="1">
      <c r="A295" s="22" t="s">
        <v>276</v>
      </c>
      <c r="B295" s="60">
        <v>19.0</v>
      </c>
      <c r="C295" s="65">
        <f t="shared" si="74"/>
        <v>0.008527827648</v>
      </c>
      <c r="D295" s="48" t="s">
        <v>18</v>
      </c>
      <c r="E295" s="80" t="s">
        <v>19</v>
      </c>
      <c r="F295" s="38" t="s">
        <v>16</v>
      </c>
    </row>
    <row r="296" ht="15.75" customHeight="1">
      <c r="A296" s="39" t="s">
        <v>277</v>
      </c>
      <c r="B296" s="40">
        <v>2177.0</v>
      </c>
      <c r="C296" s="88">
        <f t="shared" ref="C296:C304" si="77">B296/B$296</f>
        <v>1</v>
      </c>
      <c r="D296" s="47">
        <v>3725.0</v>
      </c>
      <c r="E296" s="41">
        <f t="shared" ref="E296:E304" si="78">D296/$D$296</f>
        <v>1</v>
      </c>
      <c r="F296" s="28">
        <f t="shared" ref="F296:F310" si="79">C296-E296</f>
        <v>0</v>
      </c>
    </row>
    <row r="297" ht="15.75" customHeight="1">
      <c r="A297" s="16" t="s">
        <v>278</v>
      </c>
      <c r="B297" s="17">
        <v>92.0</v>
      </c>
      <c r="C297" s="23">
        <f t="shared" si="77"/>
        <v>0.04225999081</v>
      </c>
      <c r="D297" s="19">
        <v>189.0</v>
      </c>
      <c r="E297" s="20">
        <f t="shared" si="78"/>
        <v>0.05073825503</v>
      </c>
      <c r="F297" s="20">
        <f t="shared" si="79"/>
        <v>-0.008478264221</v>
      </c>
    </row>
    <row r="298" ht="15.75" customHeight="1">
      <c r="A298" s="16" t="s">
        <v>279</v>
      </c>
      <c r="B298" s="17">
        <v>405.0</v>
      </c>
      <c r="C298" s="23">
        <f t="shared" si="77"/>
        <v>0.1860358291</v>
      </c>
      <c r="D298" s="19">
        <v>812.0</v>
      </c>
      <c r="E298" s="20">
        <f t="shared" si="78"/>
        <v>0.2179865772</v>
      </c>
      <c r="F298" s="20">
        <f t="shared" si="79"/>
        <v>-0.03195074806</v>
      </c>
    </row>
    <row r="299" ht="15.75" customHeight="1">
      <c r="A299" s="16" t="s">
        <v>280</v>
      </c>
      <c r="B299" s="17">
        <v>415.0</v>
      </c>
      <c r="C299" s="23">
        <f t="shared" si="77"/>
        <v>0.1906293064</v>
      </c>
      <c r="D299" s="19">
        <v>847.0</v>
      </c>
      <c r="E299" s="20">
        <f t="shared" si="78"/>
        <v>0.2273825503</v>
      </c>
      <c r="F299" s="20">
        <f t="shared" si="79"/>
        <v>-0.03675324395</v>
      </c>
    </row>
    <row r="300" ht="15.75" customHeight="1">
      <c r="A300" s="16" t="s">
        <v>281</v>
      </c>
      <c r="B300" s="17">
        <v>432.0</v>
      </c>
      <c r="C300" s="23">
        <f t="shared" si="77"/>
        <v>0.1984382177</v>
      </c>
      <c r="D300" s="19">
        <v>703.0</v>
      </c>
      <c r="E300" s="20">
        <f t="shared" si="78"/>
        <v>0.1887248322</v>
      </c>
      <c r="F300" s="20">
        <f t="shared" si="79"/>
        <v>0.009713385516</v>
      </c>
    </row>
    <row r="301" ht="15.75" customHeight="1">
      <c r="A301" s="16" t="s">
        <v>282</v>
      </c>
      <c r="B301" s="17">
        <v>379.0</v>
      </c>
      <c r="C301" s="23">
        <f t="shared" si="77"/>
        <v>0.1740927882</v>
      </c>
      <c r="D301" s="19">
        <v>583.0</v>
      </c>
      <c r="E301" s="20">
        <f t="shared" si="78"/>
        <v>0.1565100671</v>
      </c>
      <c r="F301" s="20">
        <f t="shared" si="79"/>
        <v>0.01758272113</v>
      </c>
    </row>
    <row r="302" ht="15.75" customHeight="1">
      <c r="A302" s="16" t="s">
        <v>283</v>
      </c>
      <c r="B302" s="17">
        <v>323.0</v>
      </c>
      <c r="C302" s="23">
        <f t="shared" si="77"/>
        <v>0.1483693156</v>
      </c>
      <c r="D302" s="19">
        <v>271.0</v>
      </c>
      <c r="E302" s="20">
        <f t="shared" si="78"/>
        <v>0.07275167785</v>
      </c>
      <c r="F302" s="20">
        <f t="shared" si="79"/>
        <v>0.07561763772</v>
      </c>
    </row>
    <row r="303" ht="15.75" customHeight="1">
      <c r="A303" s="16" t="s">
        <v>284</v>
      </c>
      <c r="B303" s="17">
        <v>92.0</v>
      </c>
      <c r="C303" s="23">
        <f t="shared" si="77"/>
        <v>0.04225999081</v>
      </c>
      <c r="D303" s="19">
        <v>216.0</v>
      </c>
      <c r="E303" s="20">
        <f t="shared" si="78"/>
        <v>0.05798657718</v>
      </c>
      <c r="F303" s="20">
        <f t="shared" si="79"/>
        <v>-0.01572658637</v>
      </c>
    </row>
    <row r="304" ht="15.75" customHeight="1">
      <c r="A304" s="22" t="s">
        <v>285</v>
      </c>
      <c r="B304" s="60">
        <v>39.0</v>
      </c>
      <c r="C304" s="65">
        <f t="shared" si="77"/>
        <v>0.01791456132</v>
      </c>
      <c r="D304" s="48">
        <v>104.0</v>
      </c>
      <c r="E304" s="49">
        <f t="shared" si="78"/>
        <v>0.02791946309</v>
      </c>
      <c r="F304" s="49">
        <f t="shared" si="79"/>
        <v>-0.01000490176</v>
      </c>
    </row>
    <row r="305" ht="15.75" customHeight="1">
      <c r="A305" s="39" t="s">
        <v>286</v>
      </c>
      <c r="B305" s="40">
        <v>2159.0</v>
      </c>
      <c r="C305" s="59">
        <f t="shared" ref="C305:C310" si="80">B305/B$305</f>
        <v>1</v>
      </c>
      <c r="D305" s="47">
        <v>3665.0</v>
      </c>
      <c r="E305" s="79">
        <f t="shared" ref="E305:E310" si="81">D305/$D$305</f>
        <v>1</v>
      </c>
      <c r="F305" s="28">
        <f t="shared" si="79"/>
        <v>0</v>
      </c>
    </row>
    <row r="306" ht="15.75" customHeight="1">
      <c r="A306" s="16" t="s">
        <v>287</v>
      </c>
      <c r="B306" s="17">
        <v>206.0</v>
      </c>
      <c r="C306" s="23">
        <f t="shared" si="80"/>
        <v>0.09541454377</v>
      </c>
      <c r="D306" s="19">
        <v>400.0</v>
      </c>
      <c r="E306" s="34">
        <f t="shared" si="81"/>
        <v>0.1091405184</v>
      </c>
      <c r="F306" s="20">
        <f t="shared" si="79"/>
        <v>-0.01372597465</v>
      </c>
    </row>
    <row r="307" ht="15.75" customHeight="1">
      <c r="A307" s="16" t="s">
        <v>288</v>
      </c>
      <c r="B307" s="17">
        <v>79.0</v>
      </c>
      <c r="C307" s="23">
        <f t="shared" si="80"/>
        <v>0.03659101436</v>
      </c>
      <c r="D307" s="19">
        <v>265.0</v>
      </c>
      <c r="E307" s="34">
        <f t="shared" si="81"/>
        <v>0.07230559345</v>
      </c>
      <c r="F307" s="20">
        <f t="shared" si="79"/>
        <v>-0.03571457909</v>
      </c>
    </row>
    <row r="308" ht="15.75" customHeight="1">
      <c r="A308" s="16" t="s">
        <v>289</v>
      </c>
      <c r="B308" s="17">
        <v>174.0</v>
      </c>
      <c r="C308" s="23">
        <f t="shared" si="80"/>
        <v>0.08059286707</v>
      </c>
      <c r="D308" s="19">
        <v>316.0</v>
      </c>
      <c r="E308" s="34">
        <f t="shared" si="81"/>
        <v>0.08622100955</v>
      </c>
      <c r="F308" s="20">
        <f t="shared" si="79"/>
        <v>-0.005628142482</v>
      </c>
    </row>
    <row r="309" ht="15.75" customHeight="1">
      <c r="A309" s="16" t="s">
        <v>290</v>
      </c>
      <c r="B309" s="17">
        <v>754.0</v>
      </c>
      <c r="C309" s="23">
        <f t="shared" si="80"/>
        <v>0.3492357573</v>
      </c>
      <c r="D309" s="19">
        <v>1204.0</v>
      </c>
      <c r="E309" s="34">
        <f t="shared" si="81"/>
        <v>0.3285129604</v>
      </c>
      <c r="F309" s="20">
        <f t="shared" si="79"/>
        <v>0.02072279686</v>
      </c>
    </row>
    <row r="310" ht="15.75" customHeight="1">
      <c r="A310" s="16" t="s">
        <v>291</v>
      </c>
      <c r="B310" s="17">
        <v>66.0</v>
      </c>
      <c r="C310" s="23">
        <f t="shared" si="80"/>
        <v>0.0305697082</v>
      </c>
      <c r="D310" s="19">
        <v>65.0</v>
      </c>
      <c r="E310" s="34">
        <f t="shared" si="81"/>
        <v>0.01773533424</v>
      </c>
      <c r="F310" s="20">
        <f t="shared" si="79"/>
        <v>0.01283437396</v>
      </c>
    </row>
    <row r="311" ht="15.75" customHeight="1">
      <c r="A311" s="16" t="s">
        <v>292</v>
      </c>
      <c r="B311" s="17" t="s">
        <v>18</v>
      </c>
      <c r="C311" s="95" t="s">
        <v>51</v>
      </c>
      <c r="D311" s="19" t="s">
        <v>18</v>
      </c>
      <c r="E311" s="34" t="s">
        <v>25</v>
      </c>
      <c r="F311" s="33" t="s">
        <v>16</v>
      </c>
    </row>
    <row r="312" ht="15.75" customHeight="1">
      <c r="A312" s="16" t="s">
        <v>293</v>
      </c>
      <c r="B312" s="17">
        <v>109.0</v>
      </c>
      <c r="C312" s="23">
        <f t="shared" ref="C312:C318" si="82">B312/B$305</f>
        <v>0.05048633627</v>
      </c>
      <c r="D312" s="19">
        <v>171.0</v>
      </c>
      <c r="E312" s="34">
        <f t="shared" ref="E312:E319" si="83">D312/$D$305</f>
        <v>0.04665757162</v>
      </c>
      <c r="F312" s="20">
        <f t="shared" ref="F312:F318" si="84">C312-E312</f>
        <v>0.003828764643</v>
      </c>
    </row>
    <row r="313" ht="15.75" customHeight="1">
      <c r="A313" s="16" t="s">
        <v>294</v>
      </c>
      <c r="B313" s="17">
        <v>35.0</v>
      </c>
      <c r="C313" s="23">
        <f t="shared" si="82"/>
        <v>0.01621120889</v>
      </c>
      <c r="D313" s="19">
        <v>153.0</v>
      </c>
      <c r="E313" s="34">
        <f t="shared" si="83"/>
        <v>0.04174624829</v>
      </c>
      <c r="F313" s="20">
        <f t="shared" si="84"/>
        <v>-0.0255350394</v>
      </c>
    </row>
    <row r="314" ht="15.75" customHeight="1">
      <c r="A314" s="16" t="s">
        <v>295</v>
      </c>
      <c r="B314" s="17">
        <v>265.0</v>
      </c>
      <c r="C314" s="23">
        <f t="shared" si="82"/>
        <v>0.1227420102</v>
      </c>
      <c r="D314" s="19">
        <v>374.0</v>
      </c>
      <c r="E314" s="34">
        <f t="shared" si="83"/>
        <v>0.1020463847</v>
      </c>
      <c r="F314" s="20">
        <f t="shared" si="84"/>
        <v>0.02069562547</v>
      </c>
    </row>
    <row r="315" ht="15.75" customHeight="1">
      <c r="A315" s="16" t="s">
        <v>296</v>
      </c>
      <c r="B315" s="17">
        <v>70.0</v>
      </c>
      <c r="C315" s="23">
        <f t="shared" si="82"/>
        <v>0.03242241779</v>
      </c>
      <c r="D315" s="19">
        <v>190.0</v>
      </c>
      <c r="E315" s="34">
        <f t="shared" si="83"/>
        <v>0.05184174625</v>
      </c>
      <c r="F315" s="20">
        <f t="shared" si="84"/>
        <v>-0.01941932846</v>
      </c>
    </row>
    <row r="316" ht="15.75" customHeight="1">
      <c r="A316" s="16" t="s">
        <v>297</v>
      </c>
      <c r="B316" s="17">
        <v>374.0</v>
      </c>
      <c r="C316" s="23">
        <f t="shared" si="82"/>
        <v>0.1732283465</v>
      </c>
      <c r="D316" s="19">
        <v>532.0</v>
      </c>
      <c r="E316" s="34">
        <f t="shared" si="83"/>
        <v>0.1451568895</v>
      </c>
      <c r="F316" s="20">
        <f t="shared" si="84"/>
        <v>0.02807145696</v>
      </c>
    </row>
    <row r="317" ht="15.75" customHeight="1">
      <c r="A317" s="16" t="s">
        <v>298</v>
      </c>
      <c r="B317" s="17">
        <v>24.0</v>
      </c>
      <c r="C317" s="23">
        <f t="shared" si="82"/>
        <v>0.01111625753</v>
      </c>
      <c r="D317" s="19">
        <v>52.0</v>
      </c>
      <c r="E317" s="34">
        <f t="shared" si="83"/>
        <v>0.01418826739</v>
      </c>
      <c r="F317" s="20">
        <f t="shared" si="84"/>
        <v>-0.003072009868</v>
      </c>
    </row>
    <row r="318" ht="15.75" customHeight="1">
      <c r="A318" s="16" t="s">
        <v>299</v>
      </c>
      <c r="B318" s="17">
        <v>26.0</v>
      </c>
      <c r="C318" s="23">
        <f t="shared" si="82"/>
        <v>0.01204261232</v>
      </c>
      <c r="D318" s="19">
        <v>49.0</v>
      </c>
      <c r="E318" s="34">
        <f t="shared" si="83"/>
        <v>0.01336971351</v>
      </c>
      <c r="F318" s="20">
        <f t="shared" si="84"/>
        <v>-0.001327101186</v>
      </c>
    </row>
    <row r="319" ht="15.75" customHeight="1">
      <c r="A319" s="16" t="s">
        <v>300</v>
      </c>
      <c r="B319" s="17" t="s">
        <v>18</v>
      </c>
      <c r="C319" s="95" t="s">
        <v>51</v>
      </c>
      <c r="D319" s="19">
        <v>18.0</v>
      </c>
      <c r="E319" s="34">
        <f t="shared" si="83"/>
        <v>0.004911323329</v>
      </c>
      <c r="F319" s="33" t="s">
        <v>16</v>
      </c>
    </row>
    <row r="320" ht="15.75" customHeight="1">
      <c r="A320" s="22" t="s">
        <v>301</v>
      </c>
      <c r="B320" s="60" t="s">
        <v>18</v>
      </c>
      <c r="C320" s="96" t="s">
        <v>51</v>
      </c>
      <c r="D320" s="48" t="s">
        <v>18</v>
      </c>
      <c r="E320" s="80" t="s">
        <v>25</v>
      </c>
      <c r="F320" s="38" t="s">
        <v>16</v>
      </c>
    </row>
    <row r="321" ht="15.75" customHeight="1">
      <c r="A321" s="39" t="s">
        <v>302</v>
      </c>
      <c r="B321" s="43" t="s">
        <v>16</v>
      </c>
      <c r="C321" s="43" t="s">
        <v>16</v>
      </c>
      <c r="D321" s="47">
        <v>3688.0</v>
      </c>
      <c r="E321" s="41">
        <f t="shared" ref="E321:E326" si="85">D321/$D$321</f>
        <v>1</v>
      </c>
      <c r="F321" s="43" t="s">
        <v>16</v>
      </c>
    </row>
    <row r="322" ht="15.75" customHeight="1">
      <c r="A322" s="16" t="s">
        <v>303</v>
      </c>
      <c r="B322" s="33" t="s">
        <v>16</v>
      </c>
      <c r="C322" s="33" t="s">
        <v>16</v>
      </c>
      <c r="D322" s="19">
        <v>866.0</v>
      </c>
      <c r="E322" s="20">
        <f t="shared" si="85"/>
        <v>0.2348156182</v>
      </c>
      <c r="F322" s="33" t="s">
        <v>16</v>
      </c>
    </row>
    <row r="323" ht="15.75" customHeight="1">
      <c r="A323" s="16" t="s">
        <v>304</v>
      </c>
      <c r="B323" s="33" t="s">
        <v>16</v>
      </c>
      <c r="C323" s="33" t="s">
        <v>16</v>
      </c>
      <c r="D323" s="19">
        <v>1563.0</v>
      </c>
      <c r="E323" s="20">
        <f t="shared" si="85"/>
        <v>0.4238069414</v>
      </c>
      <c r="F323" s="33" t="s">
        <v>16</v>
      </c>
    </row>
    <row r="324" ht="15.75" customHeight="1">
      <c r="A324" s="16" t="s">
        <v>305</v>
      </c>
      <c r="B324" s="33" t="s">
        <v>16</v>
      </c>
      <c r="C324" s="33" t="s">
        <v>16</v>
      </c>
      <c r="D324" s="19">
        <v>710.0</v>
      </c>
      <c r="E324" s="20">
        <f t="shared" si="85"/>
        <v>0.192516269</v>
      </c>
      <c r="F324" s="33" t="s">
        <v>16</v>
      </c>
    </row>
    <row r="325" ht="15.75" customHeight="1">
      <c r="A325" s="16" t="s">
        <v>306</v>
      </c>
      <c r="B325" s="33" t="s">
        <v>16</v>
      </c>
      <c r="C325" s="33" t="s">
        <v>16</v>
      </c>
      <c r="D325" s="19">
        <v>414.0</v>
      </c>
      <c r="E325" s="20">
        <f t="shared" si="85"/>
        <v>0.1122559653</v>
      </c>
      <c r="F325" s="33" t="s">
        <v>16</v>
      </c>
    </row>
    <row r="326" ht="15.75" customHeight="1">
      <c r="A326" s="16" t="s">
        <v>307</v>
      </c>
      <c r="B326" s="38" t="s">
        <v>16</v>
      </c>
      <c r="C326" s="38" t="s">
        <v>16</v>
      </c>
      <c r="D326" s="19">
        <v>135.0</v>
      </c>
      <c r="E326" s="20">
        <f t="shared" si="85"/>
        <v>0.03660520607</v>
      </c>
      <c r="F326" s="38" t="s">
        <v>16</v>
      </c>
    </row>
    <row r="327" ht="15.75" customHeight="1">
      <c r="A327" s="76" t="s">
        <v>308</v>
      </c>
      <c r="B327" s="43" t="s">
        <v>16</v>
      </c>
      <c r="C327" s="43" t="s">
        <v>16</v>
      </c>
      <c r="D327" s="97">
        <v>3726.0</v>
      </c>
      <c r="E327" s="28">
        <f t="shared" ref="E327:E335" si="86">D327/$D$327</f>
        <v>1</v>
      </c>
      <c r="F327" s="43" t="s">
        <v>16</v>
      </c>
    </row>
    <row r="328" ht="15.75" customHeight="1">
      <c r="A328" s="16" t="s">
        <v>309</v>
      </c>
      <c r="B328" s="33" t="s">
        <v>16</v>
      </c>
      <c r="C328" s="33" t="s">
        <v>16</v>
      </c>
      <c r="D328" s="19">
        <v>778.0</v>
      </c>
      <c r="E328" s="20">
        <f t="shared" si="86"/>
        <v>0.2088030059</v>
      </c>
      <c r="F328" s="33" t="s">
        <v>16</v>
      </c>
    </row>
    <row r="329" ht="15.75" customHeight="1">
      <c r="A329" s="16" t="s">
        <v>310</v>
      </c>
      <c r="B329" s="33" t="s">
        <v>16</v>
      </c>
      <c r="C329" s="33" t="s">
        <v>16</v>
      </c>
      <c r="D329" s="19">
        <v>1467.0</v>
      </c>
      <c r="E329" s="20">
        <f t="shared" si="86"/>
        <v>0.3937198068</v>
      </c>
      <c r="F329" s="33" t="s">
        <v>16</v>
      </c>
    </row>
    <row r="330" ht="15.75" customHeight="1">
      <c r="A330" s="16" t="s">
        <v>311</v>
      </c>
      <c r="B330" s="33" t="s">
        <v>16</v>
      </c>
      <c r="C330" s="33" t="s">
        <v>16</v>
      </c>
      <c r="D330" s="19">
        <v>853.0</v>
      </c>
      <c r="E330" s="20">
        <f t="shared" si="86"/>
        <v>0.2289318304</v>
      </c>
      <c r="F330" s="33" t="s">
        <v>16</v>
      </c>
    </row>
    <row r="331" ht="15.75" customHeight="1">
      <c r="A331" s="16" t="s">
        <v>312</v>
      </c>
      <c r="B331" s="33" t="s">
        <v>16</v>
      </c>
      <c r="C331" s="33" t="s">
        <v>16</v>
      </c>
      <c r="D331" s="19">
        <v>324.0</v>
      </c>
      <c r="E331" s="20">
        <f t="shared" si="86"/>
        <v>0.08695652174</v>
      </c>
      <c r="F331" s="33" t="s">
        <v>16</v>
      </c>
    </row>
    <row r="332" ht="15.75" customHeight="1">
      <c r="A332" s="16" t="s">
        <v>313</v>
      </c>
      <c r="B332" s="33" t="s">
        <v>16</v>
      </c>
      <c r="C332" s="33" t="s">
        <v>16</v>
      </c>
      <c r="D332" s="19">
        <v>127.0</v>
      </c>
      <c r="E332" s="20">
        <f t="shared" si="86"/>
        <v>0.03408480945</v>
      </c>
      <c r="F332" s="33" t="s">
        <v>16</v>
      </c>
    </row>
    <row r="333" ht="15.75" customHeight="1">
      <c r="A333" s="16" t="s">
        <v>314</v>
      </c>
      <c r="B333" s="33" t="s">
        <v>16</v>
      </c>
      <c r="C333" s="33" t="s">
        <v>16</v>
      </c>
      <c r="D333" s="19">
        <v>68.0</v>
      </c>
      <c r="E333" s="20">
        <f t="shared" si="86"/>
        <v>0.01825013419</v>
      </c>
      <c r="F333" s="33" t="s">
        <v>16</v>
      </c>
    </row>
    <row r="334" ht="15.75" customHeight="1">
      <c r="A334" s="16" t="s">
        <v>315</v>
      </c>
      <c r="B334" s="33" t="s">
        <v>16</v>
      </c>
      <c r="C334" s="33" t="s">
        <v>16</v>
      </c>
      <c r="D334" s="19">
        <v>41.0</v>
      </c>
      <c r="E334" s="20">
        <f t="shared" si="86"/>
        <v>0.01100375738</v>
      </c>
      <c r="F334" s="33" t="s">
        <v>16</v>
      </c>
    </row>
    <row r="335" ht="15.75" customHeight="1">
      <c r="A335" s="22" t="s">
        <v>316</v>
      </c>
      <c r="B335" s="38" t="s">
        <v>16</v>
      </c>
      <c r="C335" s="38" t="s">
        <v>16</v>
      </c>
      <c r="D335" s="48">
        <v>68.0</v>
      </c>
      <c r="E335" s="49">
        <f t="shared" si="86"/>
        <v>0.01825013419</v>
      </c>
      <c r="F335" s="38" t="s">
        <v>16</v>
      </c>
    </row>
    <row r="336" ht="15.75" customHeight="1">
      <c r="A336" s="25" t="s">
        <v>317</v>
      </c>
      <c r="B336" s="43" t="s">
        <v>16</v>
      </c>
      <c r="C336" s="43" t="s">
        <v>16</v>
      </c>
      <c r="D336" s="51">
        <v>3696.0</v>
      </c>
      <c r="E336" s="41">
        <f t="shared" ref="E336:E345" si="87">D336/$D$336</f>
        <v>1</v>
      </c>
      <c r="F336" s="43" t="s">
        <v>16</v>
      </c>
    </row>
    <row r="337" ht="15.75" customHeight="1">
      <c r="A337" s="29" t="s">
        <v>318</v>
      </c>
      <c r="B337" s="33" t="s">
        <v>16</v>
      </c>
      <c r="C337" s="33" t="s">
        <v>16</v>
      </c>
      <c r="D337" s="74">
        <v>15.0</v>
      </c>
      <c r="E337" s="20">
        <f t="shared" si="87"/>
        <v>0.004058441558</v>
      </c>
      <c r="F337" s="33" t="s">
        <v>16</v>
      </c>
    </row>
    <row r="338" ht="15.75" customHeight="1">
      <c r="A338" s="29" t="s">
        <v>319</v>
      </c>
      <c r="B338" s="33" t="s">
        <v>16</v>
      </c>
      <c r="C338" s="33" t="s">
        <v>16</v>
      </c>
      <c r="D338" s="74">
        <v>175.0</v>
      </c>
      <c r="E338" s="20">
        <f t="shared" si="87"/>
        <v>0.04734848485</v>
      </c>
      <c r="F338" s="33" t="s">
        <v>16</v>
      </c>
    </row>
    <row r="339" ht="15.75" customHeight="1">
      <c r="A339" s="29" t="s">
        <v>320</v>
      </c>
      <c r="B339" s="33" t="s">
        <v>16</v>
      </c>
      <c r="C339" s="33" t="s">
        <v>16</v>
      </c>
      <c r="D339" s="74">
        <v>59.0</v>
      </c>
      <c r="E339" s="20">
        <f t="shared" si="87"/>
        <v>0.01596320346</v>
      </c>
      <c r="F339" s="33" t="s">
        <v>16</v>
      </c>
    </row>
    <row r="340" ht="15.75" customHeight="1">
      <c r="A340" s="29" t="s">
        <v>321</v>
      </c>
      <c r="B340" s="33" t="s">
        <v>16</v>
      </c>
      <c r="C340" s="33" t="s">
        <v>16</v>
      </c>
      <c r="D340" s="74">
        <v>598.0</v>
      </c>
      <c r="E340" s="20">
        <f t="shared" si="87"/>
        <v>0.1617965368</v>
      </c>
      <c r="F340" s="33" t="s">
        <v>16</v>
      </c>
    </row>
    <row r="341" ht="15.75" customHeight="1">
      <c r="A341" s="29" t="s">
        <v>322</v>
      </c>
      <c r="B341" s="33" t="s">
        <v>16</v>
      </c>
      <c r="C341" s="33" t="s">
        <v>16</v>
      </c>
      <c r="D341" s="74">
        <v>66.0</v>
      </c>
      <c r="E341" s="20">
        <f t="shared" si="87"/>
        <v>0.01785714286</v>
      </c>
      <c r="F341" s="33" t="s">
        <v>16</v>
      </c>
    </row>
    <row r="342" ht="15.75" customHeight="1">
      <c r="A342" s="29" t="s">
        <v>323</v>
      </c>
      <c r="B342" s="33" t="s">
        <v>16</v>
      </c>
      <c r="C342" s="33" t="s">
        <v>16</v>
      </c>
      <c r="D342" s="74">
        <v>257.0</v>
      </c>
      <c r="E342" s="20">
        <f t="shared" si="87"/>
        <v>0.06953463203</v>
      </c>
      <c r="F342" s="33" t="s">
        <v>16</v>
      </c>
    </row>
    <row r="343" ht="15.75" customHeight="1">
      <c r="A343" s="29" t="s">
        <v>324</v>
      </c>
      <c r="B343" s="33" t="s">
        <v>16</v>
      </c>
      <c r="C343" s="33" t="s">
        <v>16</v>
      </c>
      <c r="D343" s="74">
        <v>1899.0</v>
      </c>
      <c r="E343" s="20">
        <f t="shared" si="87"/>
        <v>0.5137987013</v>
      </c>
      <c r="F343" s="33" t="s">
        <v>16</v>
      </c>
    </row>
    <row r="344" ht="15.75" customHeight="1">
      <c r="A344" s="29" t="s">
        <v>325</v>
      </c>
      <c r="B344" s="33" t="s">
        <v>16</v>
      </c>
      <c r="C344" s="33" t="s">
        <v>16</v>
      </c>
      <c r="D344" s="74">
        <v>593.0</v>
      </c>
      <c r="E344" s="20">
        <f t="shared" si="87"/>
        <v>0.1604437229</v>
      </c>
      <c r="F344" s="33" t="s">
        <v>16</v>
      </c>
    </row>
    <row r="345" ht="15.75" customHeight="1">
      <c r="A345" s="29" t="s">
        <v>326</v>
      </c>
      <c r="B345" s="33" t="s">
        <v>16</v>
      </c>
      <c r="C345" s="33" t="s">
        <v>16</v>
      </c>
      <c r="D345" s="74">
        <v>29.0</v>
      </c>
      <c r="E345" s="20">
        <f t="shared" si="87"/>
        <v>0.007846320346</v>
      </c>
      <c r="F345" s="33" t="s">
        <v>16</v>
      </c>
    </row>
    <row r="346" ht="15.75" customHeight="1">
      <c r="A346" s="35" t="s">
        <v>327</v>
      </c>
      <c r="B346" s="38" t="s">
        <v>16</v>
      </c>
      <c r="C346" s="38" t="s">
        <v>16</v>
      </c>
      <c r="D346" s="78" t="s">
        <v>18</v>
      </c>
      <c r="E346" s="49" t="s">
        <v>25</v>
      </c>
      <c r="F346" s="38" t="s">
        <v>16</v>
      </c>
    </row>
    <row r="347" ht="15.75" customHeight="1">
      <c r="A347" s="39" t="s">
        <v>328</v>
      </c>
      <c r="B347" s="40">
        <v>2213.0</v>
      </c>
      <c r="C347" s="88">
        <f t="shared" ref="C347:C352" si="88">B347/B$347</f>
        <v>1</v>
      </c>
      <c r="D347" s="47">
        <v>3704.0</v>
      </c>
      <c r="E347" s="41">
        <f t="shared" ref="E347:E352" si="89">D347/$D$347</f>
        <v>1</v>
      </c>
      <c r="F347" s="28">
        <f t="shared" ref="F347:F382" si="90">C347-E347</f>
        <v>0</v>
      </c>
    </row>
    <row r="348" ht="15.75" customHeight="1">
      <c r="A348" s="16" t="s">
        <v>329</v>
      </c>
      <c r="B348" s="17">
        <v>404.0</v>
      </c>
      <c r="C348" s="23">
        <f t="shared" si="88"/>
        <v>0.1825576141</v>
      </c>
      <c r="D348" s="19">
        <v>935.0</v>
      </c>
      <c r="E348" s="20">
        <f t="shared" si="89"/>
        <v>0.2524298056</v>
      </c>
      <c r="F348" s="20">
        <f t="shared" si="90"/>
        <v>-0.06987219152</v>
      </c>
    </row>
    <row r="349" ht="15.75" customHeight="1">
      <c r="A349" s="16" t="s">
        <v>330</v>
      </c>
      <c r="B349" s="17">
        <v>1080.0</v>
      </c>
      <c r="C349" s="23">
        <f t="shared" si="88"/>
        <v>0.488025305</v>
      </c>
      <c r="D349" s="19">
        <v>2011.0</v>
      </c>
      <c r="E349" s="20">
        <f t="shared" si="89"/>
        <v>0.5429265659</v>
      </c>
      <c r="F349" s="20">
        <f t="shared" si="90"/>
        <v>-0.05490126086</v>
      </c>
    </row>
    <row r="350" ht="15.75" customHeight="1">
      <c r="A350" s="16" t="s">
        <v>331</v>
      </c>
      <c r="B350" s="17">
        <v>355.0</v>
      </c>
      <c r="C350" s="23">
        <f t="shared" si="88"/>
        <v>0.1604157253</v>
      </c>
      <c r="D350" s="19">
        <v>460.0</v>
      </c>
      <c r="E350" s="20">
        <f t="shared" si="89"/>
        <v>0.1241900648</v>
      </c>
      <c r="F350" s="20">
        <f t="shared" si="90"/>
        <v>0.03622566047</v>
      </c>
    </row>
    <row r="351" ht="15.75" customHeight="1">
      <c r="A351" s="16" t="s">
        <v>332</v>
      </c>
      <c r="B351" s="17">
        <v>241.0</v>
      </c>
      <c r="C351" s="23">
        <f t="shared" si="88"/>
        <v>0.1089019431</v>
      </c>
      <c r="D351" s="19">
        <v>223.0</v>
      </c>
      <c r="E351" s="20">
        <f t="shared" si="89"/>
        <v>0.06020518359</v>
      </c>
      <c r="F351" s="20">
        <f t="shared" si="90"/>
        <v>0.04869675948</v>
      </c>
    </row>
    <row r="352" ht="15.75" customHeight="1">
      <c r="A352" s="22" t="s">
        <v>333</v>
      </c>
      <c r="B352" s="60">
        <v>133.0</v>
      </c>
      <c r="C352" s="65">
        <f t="shared" si="88"/>
        <v>0.06009941256</v>
      </c>
      <c r="D352" s="48">
        <v>75.0</v>
      </c>
      <c r="E352" s="49">
        <f t="shared" si="89"/>
        <v>0.02024838013</v>
      </c>
      <c r="F352" s="49">
        <f t="shared" si="90"/>
        <v>0.03985103243</v>
      </c>
    </row>
    <row r="353" ht="15.75" customHeight="1">
      <c r="A353" s="39" t="s">
        <v>334</v>
      </c>
      <c r="B353" s="40">
        <v>2204.0</v>
      </c>
      <c r="C353" s="88">
        <f t="shared" ref="C353:C358" si="91">B353/B$353</f>
        <v>1</v>
      </c>
      <c r="D353" s="47">
        <v>3682.0</v>
      </c>
      <c r="E353" s="41">
        <f t="shared" ref="E353:E358" si="92">D353/$D$353</f>
        <v>1</v>
      </c>
      <c r="F353" s="28">
        <f t="shared" si="90"/>
        <v>0</v>
      </c>
    </row>
    <row r="354" ht="15.75" customHeight="1">
      <c r="A354" s="16" t="s">
        <v>335</v>
      </c>
      <c r="B354" s="17">
        <v>111.0</v>
      </c>
      <c r="C354" s="23">
        <f t="shared" si="91"/>
        <v>0.05036297641</v>
      </c>
      <c r="D354" s="19">
        <v>57.0</v>
      </c>
      <c r="E354" s="20">
        <f t="shared" si="92"/>
        <v>0.015480717</v>
      </c>
      <c r="F354" s="20">
        <f t="shared" si="90"/>
        <v>0.0348822594</v>
      </c>
    </row>
    <row r="355" ht="15.75" customHeight="1">
      <c r="A355" s="16" t="s">
        <v>336</v>
      </c>
      <c r="B355" s="17">
        <v>356.0</v>
      </c>
      <c r="C355" s="23">
        <f t="shared" si="91"/>
        <v>0.1615245009</v>
      </c>
      <c r="D355" s="19">
        <v>424.0</v>
      </c>
      <c r="E355" s="20">
        <f t="shared" si="92"/>
        <v>0.1151548072</v>
      </c>
      <c r="F355" s="20">
        <f t="shared" si="90"/>
        <v>0.04636969374</v>
      </c>
    </row>
    <row r="356" ht="15.75" customHeight="1">
      <c r="A356" s="16" t="s">
        <v>337</v>
      </c>
      <c r="B356" s="17">
        <v>390.0</v>
      </c>
      <c r="C356" s="23">
        <f t="shared" si="91"/>
        <v>0.1769509982</v>
      </c>
      <c r="D356" s="19">
        <v>585.0</v>
      </c>
      <c r="E356" s="20">
        <f t="shared" si="92"/>
        <v>0.1588810429</v>
      </c>
      <c r="F356" s="20">
        <f t="shared" si="90"/>
        <v>0.01806995527</v>
      </c>
    </row>
    <row r="357" ht="15.75" customHeight="1">
      <c r="A357" s="16" t="s">
        <v>338</v>
      </c>
      <c r="B357" s="17">
        <v>790.0</v>
      </c>
      <c r="C357" s="23">
        <f t="shared" si="91"/>
        <v>0.3584392015</v>
      </c>
      <c r="D357" s="19">
        <v>1394.0</v>
      </c>
      <c r="E357" s="20">
        <f t="shared" si="92"/>
        <v>0.3785985877</v>
      </c>
      <c r="F357" s="20">
        <f t="shared" si="90"/>
        <v>-0.02015938627</v>
      </c>
    </row>
    <row r="358" ht="15.75" customHeight="1">
      <c r="A358" s="22" t="s">
        <v>339</v>
      </c>
      <c r="B358" s="60">
        <v>557.0</v>
      </c>
      <c r="C358" s="65">
        <f t="shared" si="91"/>
        <v>0.252722323</v>
      </c>
      <c r="D358" s="48">
        <v>1222.0</v>
      </c>
      <c r="E358" s="49">
        <f t="shared" si="92"/>
        <v>0.3318848452</v>
      </c>
      <c r="F358" s="49">
        <f t="shared" si="90"/>
        <v>-0.07916252214</v>
      </c>
    </row>
    <row r="359" ht="15.75" customHeight="1">
      <c r="A359" s="39" t="s">
        <v>340</v>
      </c>
      <c r="B359" s="40">
        <v>2209.0</v>
      </c>
      <c r="C359" s="88">
        <f t="shared" ref="C359:C364" si="93">B359/B$359</f>
        <v>1</v>
      </c>
      <c r="D359" s="47">
        <v>3684.0</v>
      </c>
      <c r="E359" s="41">
        <f t="shared" ref="E359:E364" si="94">D359/$D$359</f>
        <v>1</v>
      </c>
      <c r="F359" s="28">
        <f t="shared" si="90"/>
        <v>0</v>
      </c>
    </row>
    <row r="360" ht="15.75" customHeight="1">
      <c r="A360" s="16" t="s">
        <v>341</v>
      </c>
      <c r="B360" s="17">
        <v>263.0</v>
      </c>
      <c r="C360" s="23">
        <f t="shared" si="93"/>
        <v>0.1190583975</v>
      </c>
      <c r="D360" s="19">
        <v>613.0</v>
      </c>
      <c r="E360" s="20">
        <f t="shared" si="94"/>
        <v>0.1663952226</v>
      </c>
      <c r="F360" s="20">
        <f t="shared" si="90"/>
        <v>-0.04733682512</v>
      </c>
    </row>
    <row r="361" ht="15.75" customHeight="1">
      <c r="A361" s="16" t="s">
        <v>342</v>
      </c>
      <c r="B361" s="17">
        <v>798.0</v>
      </c>
      <c r="C361" s="23">
        <f t="shared" si="93"/>
        <v>0.3612494341</v>
      </c>
      <c r="D361" s="19">
        <v>1852.0</v>
      </c>
      <c r="E361" s="20">
        <f t="shared" si="94"/>
        <v>0.5027144408</v>
      </c>
      <c r="F361" s="20">
        <f t="shared" si="90"/>
        <v>-0.1414650067</v>
      </c>
    </row>
    <row r="362" ht="15.75" customHeight="1">
      <c r="A362" s="16" t="s">
        <v>343</v>
      </c>
      <c r="B362" s="17">
        <v>405.0</v>
      </c>
      <c r="C362" s="23">
        <f t="shared" si="93"/>
        <v>0.1833408782</v>
      </c>
      <c r="D362" s="19">
        <v>664.0</v>
      </c>
      <c r="E362" s="20">
        <f t="shared" si="94"/>
        <v>0.1802388708</v>
      </c>
      <c r="F362" s="20">
        <f t="shared" si="90"/>
        <v>0.003102007433</v>
      </c>
    </row>
    <row r="363" ht="15.75" customHeight="1">
      <c r="A363" s="16" t="s">
        <v>344</v>
      </c>
      <c r="B363" s="17">
        <v>453.0</v>
      </c>
      <c r="C363" s="23">
        <f t="shared" si="93"/>
        <v>0.2050701675</v>
      </c>
      <c r="D363" s="19">
        <v>404.0</v>
      </c>
      <c r="E363" s="20">
        <f t="shared" si="94"/>
        <v>0.1096634093</v>
      </c>
      <c r="F363" s="20">
        <f t="shared" si="90"/>
        <v>0.09540675816</v>
      </c>
    </row>
    <row r="364" ht="15.75" customHeight="1">
      <c r="A364" s="22" t="s">
        <v>345</v>
      </c>
      <c r="B364" s="60">
        <v>290.0</v>
      </c>
      <c r="C364" s="65">
        <f t="shared" si="93"/>
        <v>0.1312811227</v>
      </c>
      <c r="D364" s="48">
        <v>151.0</v>
      </c>
      <c r="E364" s="49">
        <f t="shared" si="94"/>
        <v>0.04098805646</v>
      </c>
      <c r="F364" s="49">
        <f t="shared" si="90"/>
        <v>0.09029306622</v>
      </c>
    </row>
    <row r="365" ht="15.75" customHeight="1">
      <c r="A365" s="39" t="s">
        <v>346</v>
      </c>
      <c r="B365" s="40">
        <v>2171.0</v>
      </c>
      <c r="C365" s="88">
        <f t="shared" ref="C365:C370" si="95">B365/B$365</f>
        <v>1</v>
      </c>
      <c r="D365" s="47">
        <v>3658.0</v>
      </c>
      <c r="E365" s="41">
        <f t="shared" ref="E365:E370" si="96">D365/$D$365</f>
        <v>1</v>
      </c>
      <c r="F365" s="28">
        <f t="shared" si="90"/>
        <v>0</v>
      </c>
    </row>
    <row r="366" ht="15.75" customHeight="1">
      <c r="A366" s="16" t="s">
        <v>347</v>
      </c>
      <c r="B366" s="17">
        <v>291.0</v>
      </c>
      <c r="C366" s="23">
        <f t="shared" si="95"/>
        <v>0.1340396131</v>
      </c>
      <c r="D366" s="19">
        <v>244.0</v>
      </c>
      <c r="E366" s="20">
        <f t="shared" si="96"/>
        <v>0.06670311646</v>
      </c>
      <c r="F366" s="20">
        <f t="shared" si="90"/>
        <v>0.06733649662</v>
      </c>
    </row>
    <row r="367" ht="15.75" customHeight="1">
      <c r="A367" s="16" t="s">
        <v>348</v>
      </c>
      <c r="B367" s="17">
        <v>409.0</v>
      </c>
      <c r="C367" s="23">
        <f t="shared" si="95"/>
        <v>0.1883924459</v>
      </c>
      <c r="D367" s="19">
        <v>633.0</v>
      </c>
      <c r="E367" s="20">
        <f t="shared" si="96"/>
        <v>0.17304538</v>
      </c>
      <c r="F367" s="20">
        <f t="shared" si="90"/>
        <v>0.01534706589</v>
      </c>
    </row>
    <row r="368" ht="15.75" customHeight="1">
      <c r="A368" s="16" t="s">
        <v>349</v>
      </c>
      <c r="B368" s="17">
        <v>589.0</v>
      </c>
      <c r="C368" s="23">
        <f t="shared" si="95"/>
        <v>0.2713035468</v>
      </c>
      <c r="D368" s="19">
        <v>730.0</v>
      </c>
      <c r="E368" s="20">
        <f t="shared" si="96"/>
        <v>0.1995626025</v>
      </c>
      <c r="F368" s="20">
        <f t="shared" si="90"/>
        <v>0.07174094424</v>
      </c>
    </row>
    <row r="369" ht="15.75" customHeight="1">
      <c r="A369" s="16" t="s">
        <v>350</v>
      </c>
      <c r="B369" s="17">
        <v>557.0</v>
      </c>
      <c r="C369" s="23">
        <f t="shared" si="95"/>
        <v>0.2565637955</v>
      </c>
      <c r="D369" s="19">
        <v>1156.0</v>
      </c>
      <c r="E369" s="20">
        <f t="shared" si="96"/>
        <v>0.3160196829</v>
      </c>
      <c r="F369" s="20">
        <f t="shared" si="90"/>
        <v>-0.0594558874</v>
      </c>
    </row>
    <row r="370" ht="15.75" customHeight="1">
      <c r="A370" s="22" t="s">
        <v>351</v>
      </c>
      <c r="B370" s="60">
        <v>325.0</v>
      </c>
      <c r="C370" s="65">
        <f t="shared" si="95"/>
        <v>0.1497005988</v>
      </c>
      <c r="D370" s="48">
        <v>895.0</v>
      </c>
      <c r="E370" s="49">
        <f t="shared" si="96"/>
        <v>0.2446692182</v>
      </c>
      <c r="F370" s="49">
        <f t="shared" si="90"/>
        <v>-0.09496861935</v>
      </c>
    </row>
    <row r="371" ht="15.75" customHeight="1">
      <c r="A371" s="39" t="s">
        <v>352</v>
      </c>
      <c r="B371" s="40">
        <v>2200.0</v>
      </c>
      <c r="C371" s="88">
        <f t="shared" ref="C371:C376" si="97">B371/B$371</f>
        <v>1</v>
      </c>
      <c r="D371" s="47">
        <v>3679.0</v>
      </c>
      <c r="E371" s="41">
        <f t="shared" ref="E371:E376" si="98">D371/$D$371</f>
        <v>1</v>
      </c>
      <c r="F371" s="28">
        <f t="shared" si="90"/>
        <v>0</v>
      </c>
    </row>
    <row r="372" ht="15.75" customHeight="1">
      <c r="A372" s="16" t="s">
        <v>353</v>
      </c>
      <c r="B372" s="17">
        <v>595.0</v>
      </c>
      <c r="C372" s="23">
        <f t="shared" si="97"/>
        <v>0.2704545455</v>
      </c>
      <c r="D372" s="19">
        <v>710.0</v>
      </c>
      <c r="E372" s="20">
        <f t="shared" si="98"/>
        <v>0.1929872248</v>
      </c>
      <c r="F372" s="20">
        <f t="shared" si="90"/>
        <v>0.07746732067</v>
      </c>
    </row>
    <row r="373" ht="15.75" customHeight="1">
      <c r="A373" s="16" t="s">
        <v>354</v>
      </c>
      <c r="B373" s="17">
        <v>742.0</v>
      </c>
      <c r="C373" s="23">
        <f t="shared" si="97"/>
        <v>0.3372727273</v>
      </c>
      <c r="D373" s="19">
        <v>1440.0</v>
      </c>
      <c r="E373" s="20">
        <f t="shared" si="98"/>
        <v>0.3914107094</v>
      </c>
      <c r="F373" s="20">
        <f t="shared" si="90"/>
        <v>-0.05413798216</v>
      </c>
    </row>
    <row r="374" ht="15.75" customHeight="1">
      <c r="A374" s="16" t="s">
        <v>355</v>
      </c>
      <c r="B374" s="17">
        <v>493.0</v>
      </c>
      <c r="C374" s="23">
        <f t="shared" si="97"/>
        <v>0.2240909091</v>
      </c>
      <c r="D374" s="19">
        <v>808.0</v>
      </c>
      <c r="E374" s="20">
        <f t="shared" si="98"/>
        <v>0.2196248981</v>
      </c>
      <c r="F374" s="20">
        <f t="shared" si="90"/>
        <v>0.004466011021</v>
      </c>
    </row>
    <row r="375" ht="15.75" customHeight="1">
      <c r="A375" s="16" t="s">
        <v>356</v>
      </c>
      <c r="B375" s="17">
        <v>258.0</v>
      </c>
      <c r="C375" s="23">
        <f t="shared" si="97"/>
        <v>0.1172727273</v>
      </c>
      <c r="D375" s="19">
        <v>539.0</v>
      </c>
      <c r="E375" s="20">
        <f t="shared" si="98"/>
        <v>0.146507203</v>
      </c>
      <c r="F375" s="20">
        <f t="shared" si="90"/>
        <v>-0.02923447577</v>
      </c>
    </row>
    <row r="376" ht="15.75" customHeight="1">
      <c r="A376" s="22" t="s">
        <v>357</v>
      </c>
      <c r="B376" s="60">
        <v>112.0</v>
      </c>
      <c r="C376" s="65">
        <f t="shared" si="97"/>
        <v>0.05090909091</v>
      </c>
      <c r="D376" s="48">
        <v>182.0</v>
      </c>
      <c r="E376" s="49">
        <f t="shared" si="98"/>
        <v>0.04946996466</v>
      </c>
      <c r="F376" s="49">
        <f t="shared" si="90"/>
        <v>0.001439126245</v>
      </c>
    </row>
    <row r="377" ht="15.75" customHeight="1">
      <c r="A377" s="39" t="s">
        <v>358</v>
      </c>
      <c r="B377" s="40">
        <v>2197.0</v>
      </c>
      <c r="C377" s="88">
        <f t="shared" ref="C377:C382" si="99">B377/B$377</f>
        <v>1</v>
      </c>
      <c r="D377" s="47">
        <v>3661.0</v>
      </c>
      <c r="E377" s="41">
        <f t="shared" ref="E377:E382" si="100">D377/$D$377</f>
        <v>1</v>
      </c>
      <c r="F377" s="28">
        <f t="shared" si="90"/>
        <v>0</v>
      </c>
    </row>
    <row r="378" ht="15.75" customHeight="1">
      <c r="A378" s="16" t="s">
        <v>359</v>
      </c>
      <c r="B378" s="17">
        <v>361.0</v>
      </c>
      <c r="C378" s="23">
        <f t="shared" si="99"/>
        <v>0.164314975</v>
      </c>
      <c r="D378" s="19">
        <v>296.0</v>
      </c>
      <c r="E378" s="20">
        <f t="shared" si="100"/>
        <v>0.08085222617</v>
      </c>
      <c r="F378" s="20">
        <f t="shared" si="90"/>
        <v>0.0834627488</v>
      </c>
    </row>
    <row r="379" ht="15.75" customHeight="1">
      <c r="A379" s="16" t="s">
        <v>360</v>
      </c>
      <c r="B379" s="17">
        <v>600.0</v>
      </c>
      <c r="C379" s="23">
        <f t="shared" si="99"/>
        <v>0.2730996814</v>
      </c>
      <c r="D379" s="19">
        <v>884.0</v>
      </c>
      <c r="E379" s="20">
        <f t="shared" si="100"/>
        <v>0.2414640809</v>
      </c>
      <c r="F379" s="20">
        <f t="shared" si="90"/>
        <v>0.03163560053</v>
      </c>
    </row>
    <row r="380" ht="15.75" customHeight="1">
      <c r="A380" s="16" t="s">
        <v>361</v>
      </c>
      <c r="B380" s="17">
        <v>781.0</v>
      </c>
      <c r="C380" s="23">
        <f t="shared" si="99"/>
        <v>0.3554847519</v>
      </c>
      <c r="D380" s="19">
        <v>1363.0</v>
      </c>
      <c r="E380" s="20">
        <f t="shared" si="100"/>
        <v>0.3723026495</v>
      </c>
      <c r="F380" s="20">
        <f t="shared" si="90"/>
        <v>-0.01681789761</v>
      </c>
    </row>
    <row r="381" ht="15.75" customHeight="1">
      <c r="A381" s="16" t="s">
        <v>362</v>
      </c>
      <c r="B381" s="17">
        <v>353.0</v>
      </c>
      <c r="C381" s="23">
        <f t="shared" si="99"/>
        <v>0.1606736459</v>
      </c>
      <c r="D381" s="19">
        <v>864.0</v>
      </c>
      <c r="E381" s="20">
        <f t="shared" si="100"/>
        <v>0.2360010926</v>
      </c>
      <c r="F381" s="20">
        <f t="shared" si="90"/>
        <v>-0.07532744672</v>
      </c>
    </row>
    <row r="382" ht="15.75" customHeight="1">
      <c r="A382" s="22" t="s">
        <v>363</v>
      </c>
      <c r="B382" s="60">
        <v>102.0</v>
      </c>
      <c r="C382" s="65">
        <f t="shared" si="99"/>
        <v>0.04642694584</v>
      </c>
      <c r="D382" s="48">
        <v>254.0</v>
      </c>
      <c r="E382" s="49">
        <f t="shared" si="100"/>
        <v>0.06937995083</v>
      </c>
      <c r="F382" s="49">
        <f t="shared" si="90"/>
        <v>-0.022953005</v>
      </c>
    </row>
    <row r="383" ht="15.75" customHeight="1">
      <c r="A383" s="25" t="s">
        <v>364</v>
      </c>
      <c r="B383" s="97">
        <v>2105.0</v>
      </c>
      <c r="C383" s="88">
        <f t="shared" ref="C383:C388" si="101">B383/B$383</f>
        <v>1</v>
      </c>
      <c r="D383" s="43" t="s">
        <v>16</v>
      </c>
      <c r="E383" s="43" t="s">
        <v>16</v>
      </c>
      <c r="F383" s="43" t="s">
        <v>16</v>
      </c>
    </row>
    <row r="384" ht="15.75" customHeight="1">
      <c r="A384" s="29" t="s">
        <v>365</v>
      </c>
      <c r="B384" s="19">
        <v>201.0</v>
      </c>
      <c r="C384" s="89">
        <f t="shared" si="101"/>
        <v>0.09548693587</v>
      </c>
      <c r="D384" s="33" t="s">
        <v>16</v>
      </c>
      <c r="E384" s="33" t="s">
        <v>16</v>
      </c>
      <c r="F384" s="33" t="s">
        <v>16</v>
      </c>
    </row>
    <row r="385" ht="15.75" customHeight="1">
      <c r="A385" s="29" t="s">
        <v>366</v>
      </c>
      <c r="B385" s="19">
        <v>391.0</v>
      </c>
      <c r="C385" s="89">
        <f t="shared" si="101"/>
        <v>0.1857482185</v>
      </c>
      <c r="D385" s="33" t="s">
        <v>16</v>
      </c>
      <c r="E385" s="33" t="s">
        <v>16</v>
      </c>
      <c r="F385" s="33" t="s">
        <v>16</v>
      </c>
    </row>
    <row r="386" ht="15.75" customHeight="1">
      <c r="A386" s="29" t="s">
        <v>367</v>
      </c>
      <c r="B386" s="19">
        <v>613.0</v>
      </c>
      <c r="C386" s="89">
        <f t="shared" si="101"/>
        <v>0.2912114014</v>
      </c>
      <c r="D386" s="33" t="s">
        <v>16</v>
      </c>
      <c r="E386" s="33" t="s">
        <v>16</v>
      </c>
      <c r="F386" s="33" t="s">
        <v>16</v>
      </c>
    </row>
    <row r="387" ht="15.75" customHeight="1">
      <c r="A387" s="29" t="s">
        <v>368</v>
      </c>
      <c r="B387" s="19">
        <v>415.0</v>
      </c>
      <c r="C387" s="89">
        <f t="shared" si="101"/>
        <v>0.1971496437</v>
      </c>
      <c r="D387" s="33" t="s">
        <v>16</v>
      </c>
      <c r="E387" s="33" t="s">
        <v>16</v>
      </c>
      <c r="F387" s="33" t="s">
        <v>16</v>
      </c>
    </row>
    <row r="388" ht="15.75" customHeight="1">
      <c r="A388" s="35" t="s">
        <v>369</v>
      </c>
      <c r="B388" s="48">
        <v>485.0</v>
      </c>
      <c r="C388" s="89">
        <f t="shared" si="101"/>
        <v>0.2304038005</v>
      </c>
      <c r="D388" s="38" t="s">
        <v>16</v>
      </c>
      <c r="E388" s="38" t="s">
        <v>16</v>
      </c>
      <c r="F388" s="38" t="s">
        <v>16</v>
      </c>
    </row>
    <row r="389" ht="15.75" customHeight="1">
      <c r="A389" s="25" t="s">
        <v>370</v>
      </c>
      <c r="B389" s="43" t="s">
        <v>16</v>
      </c>
      <c r="C389" s="43" t="s">
        <v>16</v>
      </c>
      <c r="D389" s="47">
        <v>3604.0</v>
      </c>
      <c r="E389" s="41">
        <f t="shared" ref="E389:E394" si="102">D389/$D$389</f>
        <v>1</v>
      </c>
      <c r="F389" s="43" t="s">
        <v>16</v>
      </c>
    </row>
    <row r="390" ht="15.75" customHeight="1">
      <c r="A390" s="29" t="s">
        <v>371</v>
      </c>
      <c r="B390" s="33" t="s">
        <v>16</v>
      </c>
      <c r="C390" s="33" t="s">
        <v>16</v>
      </c>
      <c r="D390" s="19">
        <v>430.0</v>
      </c>
      <c r="E390" s="20">
        <f t="shared" si="102"/>
        <v>0.1193118757</v>
      </c>
      <c r="F390" s="33" t="s">
        <v>16</v>
      </c>
    </row>
    <row r="391" ht="15.75" customHeight="1">
      <c r="A391" s="29" t="s">
        <v>372</v>
      </c>
      <c r="B391" s="33" t="s">
        <v>16</v>
      </c>
      <c r="C391" s="33" t="s">
        <v>16</v>
      </c>
      <c r="D391" s="19">
        <v>1176.0</v>
      </c>
      <c r="E391" s="20">
        <f t="shared" si="102"/>
        <v>0.3263041065</v>
      </c>
      <c r="F391" s="33" t="s">
        <v>16</v>
      </c>
    </row>
    <row r="392" ht="15.75" customHeight="1">
      <c r="A392" s="29" t="s">
        <v>373</v>
      </c>
      <c r="B392" s="33" t="s">
        <v>16</v>
      </c>
      <c r="C392" s="33" t="s">
        <v>16</v>
      </c>
      <c r="D392" s="19">
        <v>1408.0</v>
      </c>
      <c r="E392" s="20">
        <f t="shared" si="102"/>
        <v>0.3906770255</v>
      </c>
      <c r="F392" s="33" t="s">
        <v>16</v>
      </c>
    </row>
    <row r="393" ht="15.75" customHeight="1">
      <c r="A393" s="29" t="s">
        <v>374</v>
      </c>
      <c r="B393" s="33" t="s">
        <v>16</v>
      </c>
      <c r="C393" s="33" t="s">
        <v>16</v>
      </c>
      <c r="D393" s="19">
        <v>447.0</v>
      </c>
      <c r="E393" s="20">
        <f t="shared" si="102"/>
        <v>0.1240288568</v>
      </c>
      <c r="F393" s="33" t="s">
        <v>16</v>
      </c>
    </row>
    <row r="394" ht="15.75" customHeight="1">
      <c r="A394" s="35" t="s">
        <v>375</v>
      </c>
      <c r="B394" s="38" t="s">
        <v>16</v>
      </c>
      <c r="C394" s="38" t="s">
        <v>16</v>
      </c>
      <c r="D394" s="64">
        <v>143.0</v>
      </c>
      <c r="E394" s="49">
        <f t="shared" si="102"/>
        <v>0.03967813541</v>
      </c>
      <c r="F394" s="38" t="s">
        <v>16</v>
      </c>
    </row>
    <row r="402" ht="15.75" customHeight="1">
      <c r="D402" s="54"/>
      <c r="E402" s="54"/>
    </row>
    <row r="403" ht="15.75" customHeight="1">
      <c r="D403" s="54"/>
      <c r="E403" s="54"/>
    </row>
    <row r="404" ht="15.75" customHeight="1">
      <c r="D404" s="54"/>
      <c r="E404" s="54"/>
    </row>
    <row r="405" ht="15.75" customHeight="1">
      <c r="D405" s="54"/>
      <c r="E405" s="54"/>
    </row>
    <row r="406" ht="15.75" customHeight="1">
      <c r="D406" s="54"/>
      <c r="E406" s="54"/>
    </row>
    <row r="407" ht="15.75" customHeight="1">
      <c r="D407" s="54"/>
      <c r="E407" s="54"/>
    </row>
    <row r="408" ht="15.75" customHeight="1">
      <c r="D408" s="54"/>
      <c r="E408" s="54"/>
    </row>
    <row r="409" ht="15.75" customHeight="1">
      <c r="D409" s="54"/>
      <c r="E409" s="54"/>
    </row>
    <row r="410" ht="15.75" customHeight="1">
      <c r="D410" s="54"/>
      <c r="E410" s="54"/>
    </row>
    <row r="411" ht="15.75" customHeight="1">
      <c r="D411" s="54"/>
      <c r="E411" s="54"/>
    </row>
    <row r="412" ht="15.75" customHeight="1">
      <c r="D412" s="54"/>
      <c r="E412" s="54"/>
    </row>
    <row r="413" ht="15.75" customHeight="1">
      <c r="D413" s="54"/>
      <c r="E413" s="54"/>
    </row>
    <row r="414" ht="15.75" customHeight="1">
      <c r="D414" s="54"/>
      <c r="E414" s="54"/>
    </row>
    <row r="415" ht="15.75" customHeight="1">
      <c r="D415" s="54"/>
      <c r="E415" s="54"/>
    </row>
    <row r="416" ht="15.75" customHeight="1">
      <c r="D416" s="54"/>
      <c r="E416" s="54"/>
    </row>
    <row r="417" ht="15.75" customHeight="1">
      <c r="D417" s="54"/>
      <c r="E417" s="54"/>
    </row>
    <row r="418" ht="15.75" customHeight="1">
      <c r="D418" s="54"/>
      <c r="E418" s="54"/>
    </row>
    <row r="419" ht="15.75" customHeight="1">
      <c r="D419" s="54"/>
      <c r="E419" s="54"/>
    </row>
    <row r="420" ht="15.75" customHeight="1">
      <c r="D420" s="54"/>
      <c r="E420" s="54"/>
    </row>
    <row r="421" ht="15.75" customHeight="1">
      <c r="D421" s="54"/>
      <c r="E421" s="54"/>
    </row>
    <row r="422" ht="15.75" customHeight="1">
      <c r="D422" s="54"/>
      <c r="E422" s="54"/>
    </row>
    <row r="423" ht="15.75" customHeight="1">
      <c r="D423" s="54"/>
      <c r="E423" s="54"/>
    </row>
    <row r="424" ht="15.75" customHeight="1">
      <c r="D424" s="54"/>
      <c r="E424" s="54"/>
    </row>
    <row r="425" ht="15.75" customHeight="1">
      <c r="D425" s="54"/>
      <c r="E425" s="54"/>
    </row>
    <row r="426" ht="15.75" customHeight="1">
      <c r="D426" s="54"/>
      <c r="E426" s="54"/>
    </row>
    <row r="427" ht="15.75" customHeight="1">
      <c r="D427" s="54"/>
      <c r="E427" s="54"/>
    </row>
    <row r="428" ht="15.75" customHeight="1">
      <c r="D428" s="54"/>
      <c r="E428" s="54"/>
    </row>
    <row r="429" ht="15.75" customHeight="1">
      <c r="D429" s="54"/>
      <c r="E429" s="54"/>
    </row>
    <row r="430" ht="15.75" customHeight="1">
      <c r="D430" s="54"/>
      <c r="E430" s="54"/>
    </row>
    <row r="431" ht="15.75" customHeight="1">
      <c r="D431" s="54"/>
      <c r="E431" s="54"/>
    </row>
    <row r="432" ht="15.75" customHeight="1">
      <c r="D432" s="54"/>
      <c r="E432" s="54"/>
    </row>
    <row r="433" ht="15.75" customHeight="1">
      <c r="D433" s="54"/>
      <c r="E433" s="54"/>
    </row>
    <row r="434" ht="15.75" customHeight="1">
      <c r="D434" s="54"/>
      <c r="E434" s="54"/>
    </row>
    <row r="435" ht="15.75" customHeight="1">
      <c r="D435" s="54"/>
      <c r="E435" s="54"/>
    </row>
    <row r="436" ht="15.75" customHeight="1">
      <c r="D436" s="54"/>
      <c r="E436" s="54"/>
    </row>
    <row r="437" ht="15.75" customHeight="1">
      <c r="D437" s="54"/>
      <c r="E437" s="54"/>
    </row>
    <row r="438" ht="15.75" customHeight="1">
      <c r="D438" s="54"/>
      <c r="E438" s="54"/>
    </row>
    <row r="439" ht="15.75" customHeight="1">
      <c r="D439" s="54"/>
      <c r="E439" s="54"/>
    </row>
    <row r="440" ht="15.75" customHeight="1">
      <c r="D440" s="54"/>
      <c r="E440" s="54"/>
    </row>
    <row r="441" ht="15.75" customHeight="1">
      <c r="D441" s="54"/>
      <c r="E441" s="54"/>
    </row>
    <row r="442" ht="15.75" customHeight="1">
      <c r="D442" s="54"/>
      <c r="E442" s="54"/>
    </row>
    <row r="443" ht="15.75" customHeight="1">
      <c r="D443" s="54"/>
      <c r="E443" s="54"/>
    </row>
    <row r="444" ht="15.75" customHeight="1">
      <c r="D444" s="54"/>
      <c r="E444" s="54"/>
    </row>
    <row r="445" ht="15.75" customHeight="1">
      <c r="D445" s="54"/>
      <c r="E445" s="54"/>
    </row>
    <row r="446" ht="15.75" customHeight="1">
      <c r="D446" s="54"/>
      <c r="E446" s="54"/>
    </row>
    <row r="447" ht="15.75" customHeight="1">
      <c r="D447" s="54"/>
      <c r="E447" s="54"/>
    </row>
    <row r="448" ht="15.75" customHeight="1">
      <c r="D448" s="54"/>
      <c r="E448" s="54"/>
    </row>
    <row r="449" ht="15.75" customHeight="1">
      <c r="D449" s="54"/>
      <c r="E449" s="54"/>
    </row>
    <row r="450" ht="15.75" customHeight="1">
      <c r="D450" s="54"/>
      <c r="E450" s="54"/>
    </row>
    <row r="451" ht="15.75" customHeight="1">
      <c r="D451" s="54"/>
      <c r="E451" s="54"/>
    </row>
    <row r="452" ht="15.75" customHeight="1">
      <c r="D452" s="54"/>
      <c r="E452" s="54"/>
    </row>
    <row r="453" ht="15.75" customHeight="1">
      <c r="D453" s="54"/>
      <c r="E453" s="54"/>
    </row>
    <row r="454" ht="15.75" customHeight="1">
      <c r="D454" s="54"/>
      <c r="E454" s="54"/>
    </row>
    <row r="455" ht="15.75" customHeight="1">
      <c r="D455" s="54"/>
      <c r="E455" s="54"/>
    </row>
    <row r="456" ht="15.75" customHeight="1">
      <c r="D456" s="54"/>
      <c r="E456" s="54"/>
    </row>
    <row r="457" ht="15.75" customHeight="1">
      <c r="D457" s="54"/>
      <c r="E457" s="54"/>
    </row>
    <row r="458" ht="15.75" customHeight="1">
      <c r="D458" s="54"/>
      <c r="E458" s="54"/>
    </row>
    <row r="459" ht="15.75" customHeight="1">
      <c r="D459" s="54"/>
      <c r="E459" s="54"/>
    </row>
    <row r="460" ht="15.75" customHeight="1">
      <c r="D460" s="54"/>
      <c r="E460" s="54"/>
    </row>
    <row r="461" ht="15.75" customHeight="1">
      <c r="D461" s="54"/>
      <c r="E461" s="54"/>
    </row>
    <row r="462" ht="15.75" customHeight="1">
      <c r="D462" s="54"/>
      <c r="E462" s="54"/>
    </row>
    <row r="463" ht="15.75" customHeight="1">
      <c r="D463" s="54"/>
      <c r="E463" s="54"/>
    </row>
    <row r="464" ht="15.75" customHeight="1">
      <c r="D464" s="54"/>
      <c r="E464" s="54"/>
    </row>
    <row r="465" ht="15.75" customHeight="1">
      <c r="D465" s="54"/>
      <c r="E465" s="54"/>
    </row>
    <row r="466" ht="15.75" customHeight="1">
      <c r="D466" s="54"/>
      <c r="E466" s="54"/>
    </row>
    <row r="467" ht="15.75" customHeight="1">
      <c r="D467" s="54"/>
      <c r="E467" s="54"/>
    </row>
    <row r="468" ht="15.75" customHeight="1">
      <c r="D468" s="54"/>
      <c r="E468" s="54"/>
    </row>
    <row r="469" ht="15.75" customHeight="1">
      <c r="D469" s="54"/>
      <c r="E469" s="54"/>
    </row>
    <row r="470" ht="15.75" customHeight="1">
      <c r="D470" s="54"/>
      <c r="E470" s="54"/>
    </row>
    <row r="471" ht="15.75" customHeight="1">
      <c r="D471" s="54"/>
      <c r="E471" s="54"/>
    </row>
    <row r="472" ht="15.75" customHeight="1">
      <c r="D472" s="54"/>
      <c r="E472" s="54"/>
    </row>
    <row r="473" ht="15.75" customHeight="1">
      <c r="D473" s="54"/>
      <c r="E473" s="54"/>
    </row>
    <row r="474" ht="15.75" customHeight="1">
      <c r="D474" s="54"/>
      <c r="E474" s="54"/>
    </row>
    <row r="475" ht="15.75" customHeight="1">
      <c r="D475" s="54"/>
      <c r="E475" s="54"/>
    </row>
    <row r="476" ht="15.75" customHeight="1">
      <c r="D476" s="54"/>
      <c r="E476" s="54"/>
    </row>
    <row r="477" ht="15.75" customHeight="1">
      <c r="D477" s="54"/>
      <c r="E477" s="54"/>
    </row>
    <row r="478" ht="15.75" customHeight="1">
      <c r="D478" s="54"/>
      <c r="E478" s="54"/>
    </row>
    <row r="479" ht="15.75" customHeight="1">
      <c r="D479" s="54"/>
      <c r="E479" s="54"/>
    </row>
    <row r="480" ht="15.75" customHeight="1">
      <c r="D480" s="54"/>
      <c r="E480" s="54"/>
    </row>
    <row r="481" ht="15.75" customHeight="1">
      <c r="D481" s="54"/>
      <c r="E481" s="54"/>
    </row>
    <row r="482" ht="15.75" customHeight="1">
      <c r="D482" s="54"/>
      <c r="E482" s="54"/>
    </row>
    <row r="483" ht="15.75" customHeight="1">
      <c r="D483" s="54"/>
      <c r="E483" s="54"/>
    </row>
    <row r="484" ht="15.75" customHeight="1">
      <c r="D484" s="54"/>
      <c r="E484" s="54"/>
    </row>
    <row r="485" ht="15.75" customHeight="1">
      <c r="D485" s="54"/>
      <c r="E485" s="54"/>
    </row>
    <row r="486" ht="15.75" customHeight="1">
      <c r="D486" s="54"/>
      <c r="E486" s="54"/>
    </row>
    <row r="487" ht="15.75" customHeight="1">
      <c r="D487" s="54"/>
      <c r="E487" s="54"/>
    </row>
    <row r="488" ht="15.75" customHeight="1">
      <c r="D488" s="54"/>
      <c r="E488" s="54"/>
    </row>
    <row r="489" ht="15.75" customHeight="1">
      <c r="D489" s="54"/>
      <c r="E489" s="54"/>
    </row>
    <row r="490" ht="15.75" customHeight="1">
      <c r="D490" s="54"/>
      <c r="E490" s="54"/>
    </row>
    <row r="491" ht="15.75" customHeight="1">
      <c r="D491" s="54"/>
      <c r="E491" s="54"/>
    </row>
    <row r="492" ht="15.75" customHeight="1">
      <c r="D492" s="54"/>
      <c r="E492" s="54"/>
    </row>
    <row r="493" ht="15.75" customHeight="1">
      <c r="D493" s="54"/>
      <c r="E493" s="54"/>
    </row>
    <row r="494" ht="15.75" customHeight="1">
      <c r="D494" s="54"/>
      <c r="E494" s="54"/>
    </row>
    <row r="495" ht="15.75" customHeight="1">
      <c r="D495" s="54"/>
      <c r="E495" s="54"/>
    </row>
    <row r="496" ht="15.75" customHeight="1">
      <c r="D496" s="54"/>
      <c r="E496" s="54"/>
    </row>
    <row r="497" ht="15.75" customHeight="1">
      <c r="D497" s="54"/>
      <c r="E497" s="54"/>
    </row>
    <row r="498" ht="15.75" customHeight="1">
      <c r="D498" s="54"/>
      <c r="E498" s="54"/>
    </row>
    <row r="499" ht="15.75" customHeight="1">
      <c r="D499" s="54"/>
      <c r="E499" s="54"/>
    </row>
    <row r="500" ht="15.75" customHeight="1">
      <c r="D500" s="54"/>
      <c r="E500" s="54"/>
    </row>
    <row r="501" ht="15.75" customHeight="1">
      <c r="D501" s="54"/>
      <c r="E501" s="54"/>
    </row>
    <row r="502" ht="15.75" customHeight="1">
      <c r="D502" s="54"/>
      <c r="E502" s="54"/>
    </row>
    <row r="503" ht="15.75" customHeight="1">
      <c r="D503" s="54"/>
      <c r="E503" s="54"/>
    </row>
    <row r="504" ht="15.75" customHeight="1">
      <c r="D504" s="54"/>
      <c r="E504" s="54"/>
    </row>
    <row r="505" ht="15.75" customHeight="1">
      <c r="D505" s="54"/>
      <c r="E505" s="54"/>
    </row>
    <row r="506" ht="15.75" customHeight="1">
      <c r="D506" s="54"/>
      <c r="E506" s="54"/>
    </row>
    <row r="507" ht="15.75" customHeight="1">
      <c r="D507" s="54"/>
      <c r="E507" s="54"/>
    </row>
    <row r="508" ht="15.75" customHeight="1">
      <c r="D508" s="54"/>
      <c r="E508" s="54"/>
    </row>
    <row r="509" ht="15.75" customHeight="1">
      <c r="D509" s="54"/>
      <c r="E509" s="54"/>
    </row>
    <row r="510" ht="15.75" customHeight="1">
      <c r="D510" s="54"/>
      <c r="E510" s="54"/>
    </row>
    <row r="511" ht="15.75" customHeight="1">
      <c r="D511" s="54"/>
      <c r="E511" s="54"/>
    </row>
    <row r="512" ht="15.75" customHeight="1">
      <c r="D512" s="54"/>
      <c r="E512" s="54"/>
    </row>
    <row r="513" ht="15.75" customHeight="1">
      <c r="D513" s="54"/>
      <c r="E513" s="54"/>
    </row>
    <row r="514" ht="15.75" customHeight="1">
      <c r="D514" s="54"/>
      <c r="E514" s="54"/>
    </row>
    <row r="515" ht="15.75" customHeight="1">
      <c r="D515" s="54"/>
      <c r="E515" s="54"/>
    </row>
    <row r="516" ht="15.75" customHeight="1">
      <c r="D516" s="54"/>
      <c r="E516" s="54"/>
    </row>
    <row r="517" ht="15.75" customHeight="1">
      <c r="D517" s="54"/>
      <c r="E517" s="54"/>
    </row>
    <row r="518" ht="15.75" customHeight="1">
      <c r="D518" s="54"/>
      <c r="E518" s="54"/>
    </row>
    <row r="519" ht="15.75" customHeight="1">
      <c r="D519" s="54"/>
      <c r="E519" s="54"/>
    </row>
    <row r="520" ht="15.75" customHeight="1">
      <c r="D520" s="54"/>
      <c r="E520" s="54"/>
    </row>
    <row r="521" ht="15.75" customHeight="1">
      <c r="D521" s="54"/>
      <c r="E521" s="54"/>
    </row>
    <row r="522" ht="15.75" customHeight="1">
      <c r="D522" s="54"/>
      <c r="E522" s="54"/>
    </row>
    <row r="523" ht="15.75" customHeight="1">
      <c r="D523" s="54"/>
      <c r="E523" s="54"/>
    </row>
    <row r="524" ht="15.75" customHeight="1">
      <c r="D524" s="54"/>
      <c r="E524" s="54"/>
    </row>
    <row r="525" ht="15.75" customHeight="1">
      <c r="D525" s="54"/>
      <c r="E525" s="54"/>
    </row>
    <row r="526" ht="15.75" customHeight="1">
      <c r="D526" s="54"/>
      <c r="E526" s="54"/>
    </row>
    <row r="527" ht="15.75" customHeight="1">
      <c r="D527" s="54"/>
      <c r="E527" s="54"/>
    </row>
    <row r="528" ht="15.75" customHeight="1">
      <c r="D528" s="54"/>
      <c r="E528" s="54"/>
    </row>
    <row r="529" ht="15.75" customHeight="1">
      <c r="D529" s="54"/>
      <c r="E529" s="54"/>
    </row>
    <row r="530" ht="15.75" customHeight="1">
      <c r="D530" s="54"/>
      <c r="E530" s="54"/>
    </row>
    <row r="531" ht="15.75" customHeight="1">
      <c r="D531" s="54"/>
      <c r="E531" s="54"/>
    </row>
    <row r="532" ht="15.75" customHeight="1">
      <c r="D532" s="54"/>
      <c r="E532" s="54"/>
    </row>
    <row r="533" ht="15.75" customHeight="1">
      <c r="D533" s="54"/>
      <c r="E533" s="54"/>
    </row>
    <row r="534" ht="15.75" customHeight="1">
      <c r="D534" s="54"/>
      <c r="E534" s="54"/>
    </row>
    <row r="535" ht="15.75" customHeight="1">
      <c r="D535" s="54"/>
      <c r="E535" s="54"/>
    </row>
    <row r="536" ht="15.75" customHeight="1">
      <c r="D536" s="54"/>
      <c r="E536" s="54"/>
    </row>
    <row r="537" ht="15.75" customHeight="1">
      <c r="D537" s="54"/>
      <c r="E537" s="54"/>
    </row>
    <row r="538" ht="15.75" customHeight="1">
      <c r="D538" s="54"/>
      <c r="E538" s="54"/>
    </row>
    <row r="539" ht="15.75" customHeight="1">
      <c r="D539" s="54"/>
      <c r="E539" s="54"/>
    </row>
    <row r="540" ht="15.75" customHeight="1">
      <c r="D540" s="54"/>
      <c r="E540" s="54"/>
    </row>
    <row r="541" ht="15.75" customHeight="1">
      <c r="D541" s="54"/>
      <c r="E541" s="54"/>
    </row>
    <row r="542" ht="15.75" customHeight="1">
      <c r="D542" s="54"/>
      <c r="E542" s="54"/>
    </row>
    <row r="543" ht="15.75" customHeight="1">
      <c r="D543" s="54"/>
      <c r="E543" s="54"/>
    </row>
    <row r="544" ht="15.75" customHeight="1">
      <c r="D544" s="54"/>
      <c r="E544" s="54"/>
    </row>
    <row r="545" ht="15.75" customHeight="1">
      <c r="D545" s="54"/>
      <c r="E545" s="54"/>
    </row>
    <row r="546" ht="15.75" customHeight="1">
      <c r="D546" s="54"/>
      <c r="E546" s="54"/>
    </row>
    <row r="547" ht="15.75" customHeight="1">
      <c r="D547" s="54"/>
      <c r="E547" s="54"/>
    </row>
    <row r="548" ht="15.75" customHeight="1">
      <c r="D548" s="54"/>
      <c r="E548" s="54"/>
    </row>
    <row r="549" ht="15.75" customHeight="1">
      <c r="D549" s="54"/>
      <c r="E549" s="54"/>
    </row>
    <row r="550" ht="15.75" customHeight="1">
      <c r="D550" s="54"/>
      <c r="E550" s="54"/>
    </row>
    <row r="551" ht="15.75" customHeight="1">
      <c r="D551" s="54"/>
      <c r="E551" s="54"/>
    </row>
    <row r="552" ht="15.75" customHeight="1">
      <c r="D552" s="54"/>
      <c r="E552" s="54"/>
    </row>
    <row r="553" ht="15.75" customHeight="1">
      <c r="D553" s="54"/>
      <c r="E553" s="54"/>
    </row>
    <row r="554" ht="15.75" customHeight="1">
      <c r="D554" s="54"/>
      <c r="E554" s="54"/>
    </row>
    <row r="555" ht="15.75" customHeight="1">
      <c r="D555" s="54"/>
      <c r="E555" s="54"/>
    </row>
    <row r="556" ht="15.75" customHeight="1">
      <c r="D556" s="54"/>
      <c r="E556" s="54"/>
    </row>
    <row r="557" ht="15.75" customHeight="1">
      <c r="D557" s="54"/>
      <c r="E557" s="54"/>
    </row>
    <row r="558" ht="15.75" customHeight="1">
      <c r="D558" s="54"/>
      <c r="E558" s="54"/>
    </row>
    <row r="559" ht="15.75" customHeight="1">
      <c r="D559" s="54"/>
      <c r="E559" s="54"/>
    </row>
    <row r="560" ht="15.75" customHeight="1">
      <c r="D560" s="54"/>
      <c r="E560" s="54"/>
    </row>
    <row r="561" ht="15.75" customHeight="1">
      <c r="D561" s="54"/>
      <c r="E561" s="54"/>
    </row>
    <row r="562" ht="15.75" customHeight="1">
      <c r="D562" s="54"/>
      <c r="E562" s="54"/>
    </row>
    <row r="563" ht="15.75" customHeight="1">
      <c r="D563" s="54"/>
      <c r="E563" s="54"/>
    </row>
    <row r="564" ht="15.75" customHeight="1">
      <c r="D564" s="54"/>
      <c r="E564" s="54"/>
    </row>
    <row r="565" ht="15.75" customHeight="1">
      <c r="D565" s="54"/>
      <c r="E565" s="54"/>
    </row>
    <row r="566" ht="15.75" customHeight="1">
      <c r="D566" s="54"/>
      <c r="E566" s="54"/>
    </row>
    <row r="567" ht="15.75" customHeight="1">
      <c r="D567" s="54"/>
      <c r="E567" s="54"/>
    </row>
    <row r="568" ht="15.75" customHeight="1">
      <c r="D568" s="54"/>
      <c r="E568" s="54"/>
    </row>
    <row r="569" ht="15.75" customHeight="1">
      <c r="D569" s="54"/>
      <c r="E569" s="54"/>
    </row>
    <row r="570" ht="15.75" customHeight="1">
      <c r="D570" s="54"/>
      <c r="E570" s="54"/>
    </row>
    <row r="571" ht="15.75" customHeight="1">
      <c r="D571" s="54"/>
      <c r="E571" s="54"/>
    </row>
    <row r="572" ht="15.75" customHeight="1">
      <c r="D572" s="54"/>
      <c r="E572" s="54"/>
    </row>
    <row r="573" ht="15.75" customHeight="1">
      <c r="D573" s="54"/>
      <c r="E573" s="54"/>
    </row>
    <row r="574" ht="15.75" customHeight="1">
      <c r="D574" s="54"/>
      <c r="E574" s="54"/>
    </row>
    <row r="575" ht="15.75" customHeight="1">
      <c r="D575" s="54"/>
      <c r="E575" s="54"/>
    </row>
    <row r="576" ht="15.75" customHeight="1">
      <c r="D576" s="54"/>
      <c r="E576" s="54"/>
    </row>
    <row r="577" ht="15.75" customHeight="1">
      <c r="D577" s="54"/>
      <c r="E577" s="54"/>
    </row>
    <row r="578" ht="15.75" customHeight="1">
      <c r="D578" s="54"/>
      <c r="E578" s="54"/>
    </row>
    <row r="579" ht="15.75" customHeight="1">
      <c r="D579" s="54"/>
      <c r="E579" s="54"/>
    </row>
    <row r="580" ht="15.75" customHeight="1">
      <c r="D580" s="54"/>
      <c r="E580" s="54"/>
    </row>
    <row r="581" ht="15.75" customHeight="1">
      <c r="D581" s="54"/>
      <c r="E581" s="54"/>
    </row>
    <row r="582" ht="15.75" customHeight="1">
      <c r="D582" s="54"/>
      <c r="E582" s="54"/>
    </row>
    <row r="583" ht="15.75" customHeight="1">
      <c r="D583" s="54"/>
      <c r="E583" s="54"/>
    </row>
    <row r="584" ht="15.75" customHeight="1">
      <c r="D584" s="54"/>
      <c r="E584" s="54"/>
    </row>
    <row r="585" ht="15.75" customHeight="1">
      <c r="D585" s="54"/>
      <c r="E585" s="54"/>
    </row>
    <row r="586" ht="15.75" customHeight="1">
      <c r="D586" s="54"/>
      <c r="E586" s="54"/>
    </row>
    <row r="587" ht="15.75" customHeight="1">
      <c r="D587" s="54"/>
      <c r="E587" s="54"/>
    </row>
    <row r="588" ht="15.75" customHeight="1">
      <c r="D588" s="54"/>
      <c r="E588" s="54"/>
    </row>
    <row r="589" ht="15.75" customHeight="1">
      <c r="D589" s="54"/>
      <c r="E589" s="54"/>
    </row>
    <row r="590" ht="15.75" customHeight="1">
      <c r="D590" s="54"/>
      <c r="E590" s="54"/>
    </row>
    <row r="591" ht="15.75" customHeight="1">
      <c r="D591" s="54"/>
      <c r="E591" s="54"/>
    </row>
    <row r="592" ht="15.75" customHeight="1">
      <c r="D592" s="54"/>
      <c r="E592" s="54"/>
    </row>
    <row r="593" ht="15.75" customHeight="1">
      <c r="D593" s="54"/>
      <c r="E593" s="54"/>
    </row>
    <row r="594" ht="15.75" customHeight="1">
      <c r="D594" s="54"/>
      <c r="E594" s="54"/>
    </row>
    <row r="595" ht="15.75" customHeight="1">
      <c r="D595" s="54"/>
      <c r="E595" s="54"/>
    </row>
    <row r="596" ht="15.75" customHeight="1">
      <c r="D596" s="54"/>
      <c r="E596" s="54"/>
    </row>
    <row r="597" ht="15.75" customHeight="1">
      <c r="D597" s="54"/>
      <c r="E597" s="54"/>
    </row>
    <row r="598" ht="15.75" customHeight="1">
      <c r="D598" s="54"/>
      <c r="E598" s="54"/>
    </row>
    <row r="599" ht="15.75" customHeight="1">
      <c r="D599" s="54"/>
      <c r="E599" s="54"/>
    </row>
    <row r="600" ht="15.75" customHeight="1">
      <c r="D600" s="54"/>
      <c r="E600" s="54"/>
    </row>
    <row r="601" ht="15.75" customHeight="1">
      <c r="D601" s="54"/>
      <c r="E601" s="54"/>
    </row>
    <row r="602" ht="15.75" customHeight="1">
      <c r="D602" s="54"/>
      <c r="E602" s="54"/>
    </row>
    <row r="603" ht="15.75" customHeight="1">
      <c r="D603" s="54"/>
      <c r="E603" s="54"/>
    </row>
    <row r="604" ht="15.75" customHeight="1">
      <c r="D604" s="54"/>
      <c r="E604" s="54"/>
    </row>
    <row r="605" ht="15.75" customHeight="1">
      <c r="D605" s="54"/>
      <c r="E605" s="54"/>
    </row>
    <row r="606" ht="15.75" customHeight="1">
      <c r="D606" s="54"/>
      <c r="E606" s="54"/>
    </row>
    <row r="607" ht="15.75" customHeight="1">
      <c r="D607" s="54"/>
      <c r="E607" s="54"/>
    </row>
    <row r="608" ht="15.75" customHeight="1">
      <c r="D608" s="54"/>
      <c r="E608" s="54"/>
    </row>
    <row r="609" ht="15.75" customHeight="1">
      <c r="D609" s="54"/>
      <c r="E609" s="54"/>
    </row>
    <row r="610" ht="15.75" customHeight="1">
      <c r="D610" s="54"/>
      <c r="E610" s="54"/>
    </row>
    <row r="611" ht="15.75" customHeight="1">
      <c r="D611" s="54"/>
      <c r="E611" s="54"/>
    </row>
    <row r="612" ht="15.75" customHeight="1">
      <c r="D612" s="54"/>
      <c r="E612" s="54"/>
    </row>
    <row r="613" ht="15.75" customHeight="1">
      <c r="D613" s="54"/>
      <c r="E613" s="54"/>
    </row>
    <row r="614" ht="15.75" customHeight="1">
      <c r="D614" s="54"/>
      <c r="E614" s="54"/>
    </row>
    <row r="615" ht="15.75" customHeight="1">
      <c r="D615" s="54"/>
      <c r="E615" s="54"/>
    </row>
    <row r="616" ht="15.75" customHeight="1">
      <c r="D616" s="54"/>
      <c r="E616" s="54"/>
    </row>
    <row r="617" ht="15.75" customHeight="1">
      <c r="D617" s="54"/>
      <c r="E617" s="54"/>
    </row>
    <row r="618" ht="15.75" customHeight="1">
      <c r="D618" s="54"/>
      <c r="E618" s="54"/>
    </row>
    <row r="619" ht="15.75" customHeight="1">
      <c r="D619" s="54"/>
      <c r="E619" s="54"/>
    </row>
    <row r="620" ht="15.75" customHeight="1">
      <c r="D620" s="54"/>
      <c r="E620" s="54"/>
    </row>
    <row r="621" ht="15.75" customHeight="1">
      <c r="D621" s="54"/>
      <c r="E621" s="54"/>
    </row>
    <row r="622" ht="15.75" customHeight="1">
      <c r="D622" s="54"/>
      <c r="E622" s="54"/>
    </row>
    <row r="623" ht="15.75" customHeight="1">
      <c r="D623" s="54"/>
      <c r="E623" s="54"/>
    </row>
    <row r="624" ht="15.75" customHeight="1">
      <c r="D624" s="54"/>
      <c r="E624" s="54"/>
    </row>
    <row r="625" ht="15.75" customHeight="1">
      <c r="D625" s="54"/>
      <c r="E625" s="54"/>
    </row>
    <row r="626" ht="15.75" customHeight="1">
      <c r="D626" s="54"/>
      <c r="E626" s="54"/>
    </row>
    <row r="627" ht="15.75" customHeight="1">
      <c r="D627" s="54"/>
      <c r="E627" s="54"/>
    </row>
    <row r="628" ht="15.75" customHeight="1">
      <c r="D628" s="54"/>
      <c r="E628" s="54"/>
    </row>
    <row r="629" ht="15.75" customHeight="1">
      <c r="D629" s="54"/>
      <c r="E629" s="54"/>
    </row>
    <row r="630" ht="15.75" customHeight="1">
      <c r="D630" s="54"/>
      <c r="E630" s="54"/>
    </row>
    <row r="631" ht="15.75" customHeight="1">
      <c r="D631" s="54"/>
      <c r="E631" s="54"/>
    </row>
    <row r="632" ht="15.75" customHeight="1">
      <c r="D632" s="54"/>
      <c r="E632" s="54"/>
    </row>
    <row r="633" ht="15.75" customHeight="1">
      <c r="D633" s="54"/>
      <c r="E633" s="54"/>
    </row>
    <row r="634" ht="15.75" customHeight="1">
      <c r="D634" s="54"/>
      <c r="E634" s="54"/>
    </row>
    <row r="635" ht="15.75" customHeight="1">
      <c r="D635" s="54"/>
      <c r="E635" s="54"/>
    </row>
    <row r="636" ht="15.75" customHeight="1">
      <c r="D636" s="54"/>
      <c r="E636" s="54"/>
    </row>
    <row r="637" ht="15.75" customHeight="1">
      <c r="D637" s="54"/>
      <c r="E637" s="54"/>
    </row>
    <row r="638" ht="15.75" customHeight="1">
      <c r="D638" s="54"/>
      <c r="E638" s="54"/>
    </row>
    <row r="639" ht="15.75" customHeight="1">
      <c r="D639" s="54"/>
      <c r="E639" s="54"/>
    </row>
    <row r="640" ht="15.75" customHeight="1">
      <c r="D640" s="54"/>
      <c r="E640" s="54"/>
    </row>
    <row r="641" ht="15.75" customHeight="1">
      <c r="D641" s="54"/>
      <c r="E641" s="54"/>
    </row>
    <row r="642" ht="15.75" customHeight="1">
      <c r="D642" s="54"/>
      <c r="E642" s="54"/>
    </row>
    <row r="643" ht="15.75" customHeight="1">
      <c r="D643" s="54"/>
      <c r="E643" s="54"/>
    </row>
    <row r="644" ht="15.75" customHeight="1">
      <c r="D644" s="54"/>
      <c r="E644" s="54"/>
    </row>
    <row r="645" ht="15.75" customHeight="1">
      <c r="D645" s="54"/>
      <c r="E645" s="54"/>
    </row>
    <row r="646" ht="15.75" customHeight="1">
      <c r="D646" s="54"/>
      <c r="E646" s="54"/>
    </row>
    <row r="647" ht="15.75" customHeight="1">
      <c r="D647" s="54"/>
      <c r="E647" s="54"/>
    </row>
    <row r="648" ht="15.75" customHeight="1">
      <c r="D648" s="54"/>
      <c r="E648" s="54"/>
    </row>
    <row r="649" ht="15.75" customHeight="1">
      <c r="D649" s="54"/>
      <c r="E649" s="54"/>
    </row>
    <row r="650" ht="15.75" customHeight="1">
      <c r="D650" s="54"/>
      <c r="E650" s="54"/>
    </row>
    <row r="651" ht="15.75" customHeight="1">
      <c r="D651" s="54"/>
      <c r="E651" s="54"/>
    </row>
    <row r="652" ht="15.75" customHeight="1">
      <c r="D652" s="54"/>
      <c r="E652" s="54"/>
    </row>
    <row r="653" ht="15.75" customHeight="1">
      <c r="D653" s="54"/>
      <c r="E653" s="54"/>
    </row>
    <row r="654" ht="15.75" customHeight="1">
      <c r="D654" s="54"/>
      <c r="E654" s="54"/>
    </row>
    <row r="655" ht="15.75" customHeight="1">
      <c r="D655" s="54"/>
      <c r="E655" s="54"/>
    </row>
    <row r="656" ht="15.75" customHeight="1">
      <c r="D656" s="54"/>
      <c r="E656" s="54"/>
    </row>
    <row r="657" ht="15.75" customHeight="1">
      <c r="D657" s="54"/>
      <c r="E657" s="54"/>
    </row>
    <row r="658" ht="15.75" customHeight="1">
      <c r="D658" s="54"/>
      <c r="E658" s="54"/>
    </row>
    <row r="659" ht="15.75" customHeight="1">
      <c r="D659" s="54"/>
      <c r="E659" s="54"/>
    </row>
    <row r="660" ht="15.75" customHeight="1">
      <c r="D660" s="54"/>
      <c r="E660" s="54"/>
    </row>
    <row r="661" ht="15.75" customHeight="1">
      <c r="D661" s="54"/>
      <c r="E661" s="54"/>
    </row>
    <row r="662" ht="15.75" customHeight="1">
      <c r="D662" s="54"/>
      <c r="E662" s="54"/>
    </row>
    <row r="663" ht="15.75" customHeight="1">
      <c r="D663" s="54"/>
      <c r="E663" s="54"/>
    </row>
    <row r="664" ht="15.75" customHeight="1">
      <c r="D664" s="54"/>
      <c r="E664" s="54"/>
    </row>
    <row r="665" ht="15.75" customHeight="1">
      <c r="D665" s="54"/>
      <c r="E665" s="54"/>
    </row>
    <row r="666" ht="15.75" customHeight="1">
      <c r="D666" s="54"/>
      <c r="E666" s="54"/>
    </row>
    <row r="667" ht="15.75" customHeight="1">
      <c r="D667" s="54"/>
      <c r="E667" s="54"/>
    </row>
    <row r="668" ht="15.75" customHeight="1">
      <c r="D668" s="54"/>
      <c r="E668" s="54"/>
    </row>
    <row r="669" ht="15.75" customHeight="1">
      <c r="D669" s="54"/>
      <c r="E669" s="54"/>
    </row>
    <row r="670" ht="15.75" customHeight="1">
      <c r="D670" s="54"/>
      <c r="E670" s="54"/>
    </row>
    <row r="671" ht="15.75" customHeight="1">
      <c r="D671" s="54"/>
      <c r="E671" s="54"/>
    </row>
    <row r="672" ht="15.75" customHeight="1">
      <c r="D672" s="54"/>
      <c r="E672" s="54"/>
    </row>
    <row r="673" ht="15.75" customHeight="1">
      <c r="D673" s="54"/>
      <c r="E673" s="54"/>
    </row>
    <row r="674" ht="15.75" customHeight="1">
      <c r="D674" s="54"/>
      <c r="E674" s="54"/>
    </row>
    <row r="675" ht="15.75" customHeight="1">
      <c r="D675" s="54"/>
      <c r="E675" s="54"/>
    </row>
    <row r="676" ht="15.75" customHeight="1">
      <c r="D676" s="54"/>
      <c r="E676" s="54"/>
    </row>
    <row r="677" ht="15.75" customHeight="1">
      <c r="D677" s="54"/>
      <c r="E677" s="54"/>
    </row>
    <row r="678" ht="15.75" customHeight="1">
      <c r="D678" s="54"/>
      <c r="E678" s="54"/>
    </row>
    <row r="679" ht="15.75" customHeight="1">
      <c r="D679" s="54"/>
      <c r="E679" s="54"/>
    </row>
    <row r="680" ht="15.75" customHeight="1">
      <c r="D680" s="54"/>
      <c r="E680" s="54"/>
    </row>
    <row r="681" ht="15.75" customHeight="1">
      <c r="D681" s="54"/>
      <c r="E681" s="54"/>
    </row>
    <row r="682" ht="15.75" customHeight="1">
      <c r="D682" s="54"/>
      <c r="E682" s="54"/>
    </row>
    <row r="683" ht="15.75" customHeight="1">
      <c r="D683" s="54"/>
      <c r="E683" s="54"/>
    </row>
    <row r="684" ht="15.75" customHeight="1">
      <c r="D684" s="54"/>
      <c r="E684" s="54"/>
    </row>
    <row r="685" ht="15.75" customHeight="1">
      <c r="D685" s="54"/>
      <c r="E685" s="54"/>
    </row>
    <row r="686" ht="15.75" customHeight="1">
      <c r="D686" s="54"/>
      <c r="E686" s="54"/>
    </row>
    <row r="687" ht="15.75" customHeight="1">
      <c r="D687" s="54"/>
      <c r="E687" s="54"/>
    </row>
    <row r="688" ht="15.75" customHeight="1">
      <c r="D688" s="54"/>
      <c r="E688" s="54"/>
    </row>
    <row r="689" ht="15.75" customHeight="1">
      <c r="D689" s="54"/>
      <c r="E689" s="54"/>
    </row>
    <row r="690" ht="15.75" customHeight="1">
      <c r="D690" s="54"/>
      <c r="E690" s="54"/>
    </row>
    <row r="691" ht="15.75" customHeight="1">
      <c r="D691" s="54"/>
      <c r="E691" s="54"/>
    </row>
    <row r="692" ht="15.75" customHeight="1">
      <c r="D692" s="54"/>
      <c r="E692" s="54"/>
    </row>
    <row r="693" ht="15.75" customHeight="1">
      <c r="D693" s="54"/>
      <c r="E693" s="54"/>
    </row>
    <row r="694" ht="15.75" customHeight="1">
      <c r="D694" s="54"/>
      <c r="E694" s="54"/>
    </row>
    <row r="695" ht="15.75" customHeight="1">
      <c r="D695" s="54"/>
      <c r="E695" s="54"/>
    </row>
    <row r="696" ht="15.75" customHeight="1">
      <c r="D696" s="54"/>
      <c r="E696" s="54"/>
    </row>
    <row r="697" ht="15.75" customHeight="1">
      <c r="D697" s="54"/>
      <c r="E697" s="54"/>
    </row>
    <row r="698" ht="15.75" customHeight="1">
      <c r="D698" s="54"/>
      <c r="E698" s="54"/>
    </row>
    <row r="699" ht="15.75" customHeight="1">
      <c r="D699" s="54"/>
      <c r="E699" s="54"/>
    </row>
    <row r="700" ht="15.75" customHeight="1">
      <c r="D700" s="54"/>
      <c r="E700" s="54"/>
    </row>
    <row r="701" ht="15.75" customHeight="1">
      <c r="D701" s="54"/>
      <c r="E701" s="54"/>
    </row>
    <row r="702" ht="15.75" customHeight="1">
      <c r="D702" s="54"/>
      <c r="E702" s="54"/>
    </row>
    <row r="703" ht="15.75" customHeight="1">
      <c r="D703" s="54"/>
      <c r="E703" s="54"/>
    </row>
    <row r="704" ht="15.75" customHeight="1">
      <c r="D704" s="54"/>
      <c r="E704" s="54"/>
    </row>
    <row r="705" ht="15.75" customHeight="1">
      <c r="D705" s="54"/>
      <c r="E705" s="54"/>
    </row>
    <row r="706" ht="15.75" customHeight="1">
      <c r="D706" s="54"/>
      <c r="E706" s="54"/>
    </row>
    <row r="707" ht="15.75" customHeight="1">
      <c r="D707" s="54"/>
      <c r="E707" s="54"/>
    </row>
    <row r="708" ht="15.75" customHeight="1">
      <c r="D708" s="54"/>
      <c r="E708" s="54"/>
    </row>
    <row r="709" ht="15.75" customHeight="1">
      <c r="D709" s="54"/>
      <c r="E709" s="54"/>
    </row>
    <row r="710" ht="15.75" customHeight="1">
      <c r="D710" s="54"/>
      <c r="E710" s="54"/>
    </row>
    <row r="711" ht="15.75" customHeight="1">
      <c r="D711" s="54"/>
      <c r="E711" s="54"/>
    </row>
    <row r="712" ht="15.75" customHeight="1">
      <c r="D712" s="54"/>
      <c r="E712" s="54"/>
    </row>
    <row r="713" ht="15.75" customHeight="1">
      <c r="D713" s="54"/>
      <c r="E713" s="54"/>
    </row>
    <row r="714" ht="15.75" customHeight="1">
      <c r="D714" s="54"/>
      <c r="E714" s="54"/>
    </row>
    <row r="715" ht="15.75" customHeight="1">
      <c r="D715" s="54"/>
      <c r="E715" s="54"/>
    </row>
    <row r="716" ht="15.75" customHeight="1">
      <c r="D716" s="54"/>
      <c r="E716" s="54"/>
    </row>
    <row r="717" ht="15.75" customHeight="1">
      <c r="D717" s="54"/>
      <c r="E717" s="54"/>
    </row>
    <row r="718" ht="15.75" customHeight="1">
      <c r="D718" s="54"/>
      <c r="E718" s="54"/>
    </row>
    <row r="719" ht="15.75" customHeight="1">
      <c r="D719" s="54"/>
      <c r="E719" s="54"/>
    </row>
    <row r="720" ht="15.75" customHeight="1">
      <c r="D720" s="54"/>
      <c r="E720" s="54"/>
    </row>
    <row r="721" ht="15.75" customHeight="1">
      <c r="D721" s="54"/>
      <c r="E721" s="54"/>
    </row>
    <row r="722" ht="15.75" customHeight="1">
      <c r="D722" s="54"/>
      <c r="E722" s="54"/>
    </row>
    <row r="723" ht="15.75" customHeight="1">
      <c r="D723" s="54"/>
      <c r="E723" s="54"/>
    </row>
    <row r="724" ht="15.75" customHeight="1">
      <c r="D724" s="54"/>
      <c r="E724" s="54"/>
    </row>
    <row r="725" ht="15.75" customHeight="1">
      <c r="D725" s="54"/>
      <c r="E725" s="54"/>
    </row>
    <row r="726" ht="15.75" customHeight="1">
      <c r="D726" s="54"/>
      <c r="E726" s="54"/>
    </row>
    <row r="727" ht="15.75" customHeight="1">
      <c r="D727" s="54"/>
      <c r="E727" s="54"/>
    </row>
    <row r="728" ht="15.75" customHeight="1">
      <c r="D728" s="54"/>
      <c r="E728" s="54"/>
    </row>
    <row r="729" ht="15.75" customHeight="1">
      <c r="D729" s="54"/>
      <c r="E729" s="54"/>
    </row>
    <row r="730" ht="15.75" customHeight="1">
      <c r="D730" s="54"/>
      <c r="E730" s="54"/>
    </row>
    <row r="731" ht="15.75" customHeight="1">
      <c r="D731" s="54"/>
      <c r="E731" s="54"/>
    </row>
    <row r="732" ht="15.75" customHeight="1">
      <c r="D732" s="54"/>
      <c r="E732" s="54"/>
    </row>
    <row r="733" ht="15.75" customHeight="1">
      <c r="D733" s="54"/>
      <c r="E733" s="54"/>
    </row>
    <row r="734" ht="15.75" customHeight="1">
      <c r="D734" s="54"/>
      <c r="E734" s="54"/>
    </row>
    <row r="735" ht="15.75" customHeight="1">
      <c r="D735" s="54"/>
      <c r="E735" s="54"/>
    </row>
    <row r="736" ht="15.75" customHeight="1">
      <c r="D736" s="54"/>
      <c r="E736" s="54"/>
    </row>
    <row r="737" ht="15.75" customHeight="1">
      <c r="D737" s="54"/>
      <c r="E737" s="54"/>
    </row>
    <row r="738" ht="15.75" customHeight="1">
      <c r="D738" s="54"/>
      <c r="E738" s="54"/>
    </row>
    <row r="739" ht="15.75" customHeight="1">
      <c r="D739" s="54"/>
      <c r="E739" s="54"/>
    </row>
    <row r="740" ht="15.75" customHeight="1">
      <c r="D740" s="54"/>
      <c r="E740" s="54"/>
    </row>
    <row r="741" ht="15.75" customHeight="1">
      <c r="D741" s="54"/>
      <c r="E741" s="54"/>
    </row>
    <row r="742" ht="15.75" customHeight="1">
      <c r="D742" s="54"/>
      <c r="E742" s="54"/>
    </row>
    <row r="743" ht="15.75" customHeight="1">
      <c r="D743" s="54"/>
      <c r="E743" s="54"/>
    </row>
    <row r="744" ht="15.75" customHeight="1">
      <c r="D744" s="54"/>
      <c r="E744" s="54"/>
    </row>
    <row r="745" ht="15.75" customHeight="1">
      <c r="D745" s="54"/>
      <c r="E745" s="54"/>
    </row>
    <row r="746" ht="15.75" customHeight="1">
      <c r="D746" s="54"/>
      <c r="E746" s="54"/>
    </row>
    <row r="747" ht="15.75" customHeight="1">
      <c r="D747" s="54"/>
      <c r="E747" s="54"/>
    </row>
    <row r="748" ht="15.75" customHeight="1">
      <c r="D748" s="54"/>
      <c r="E748" s="54"/>
    </row>
    <row r="749" ht="15.75" customHeight="1">
      <c r="D749" s="54"/>
      <c r="E749" s="54"/>
    </row>
    <row r="750" ht="15.75" customHeight="1">
      <c r="D750" s="54"/>
      <c r="E750" s="54"/>
    </row>
    <row r="751" ht="15.75" customHeight="1">
      <c r="D751" s="54"/>
      <c r="E751" s="54"/>
    </row>
    <row r="752" ht="15.75" customHeight="1">
      <c r="D752" s="54"/>
      <c r="E752" s="54"/>
    </row>
    <row r="753" ht="15.75" customHeight="1">
      <c r="D753" s="54"/>
      <c r="E753" s="54"/>
    </row>
    <row r="754" ht="15.75" customHeight="1">
      <c r="D754" s="54"/>
      <c r="E754" s="54"/>
    </row>
    <row r="755" ht="15.75" customHeight="1">
      <c r="D755" s="54"/>
      <c r="E755" s="54"/>
    </row>
    <row r="756" ht="15.75" customHeight="1">
      <c r="D756" s="54"/>
      <c r="E756" s="54"/>
    </row>
    <row r="757" ht="15.75" customHeight="1">
      <c r="D757" s="54"/>
      <c r="E757" s="54"/>
    </row>
    <row r="758" ht="15.75" customHeight="1">
      <c r="D758" s="54"/>
      <c r="E758" s="54"/>
    </row>
    <row r="759" ht="15.75" customHeight="1">
      <c r="D759" s="54"/>
      <c r="E759" s="54"/>
    </row>
    <row r="760" ht="15.75" customHeight="1">
      <c r="D760" s="54"/>
      <c r="E760" s="54"/>
    </row>
    <row r="761" ht="15.75" customHeight="1">
      <c r="D761" s="54"/>
      <c r="E761" s="54"/>
    </row>
    <row r="762" ht="15.75" customHeight="1">
      <c r="D762" s="54"/>
      <c r="E762" s="54"/>
    </row>
    <row r="763" ht="15.75" customHeight="1">
      <c r="D763" s="54"/>
      <c r="E763" s="54"/>
    </row>
    <row r="764" ht="15.75" customHeight="1">
      <c r="D764" s="54"/>
      <c r="E764" s="54"/>
    </row>
    <row r="765" ht="15.75" customHeight="1">
      <c r="D765" s="54"/>
      <c r="E765" s="54"/>
    </row>
    <row r="766" ht="15.75" customHeight="1">
      <c r="D766" s="54"/>
      <c r="E766" s="54"/>
    </row>
    <row r="767" ht="15.75" customHeight="1">
      <c r="D767" s="54"/>
      <c r="E767" s="54"/>
    </row>
    <row r="768" ht="15.75" customHeight="1">
      <c r="D768" s="54"/>
      <c r="E768" s="54"/>
    </row>
    <row r="769" ht="15.75" customHeight="1">
      <c r="D769" s="54"/>
      <c r="E769" s="54"/>
    </row>
    <row r="770" ht="15.75" customHeight="1">
      <c r="D770" s="54"/>
      <c r="E770" s="54"/>
    </row>
    <row r="771" ht="15.75" customHeight="1">
      <c r="D771" s="54"/>
      <c r="E771" s="54"/>
    </row>
    <row r="772" ht="15.75" customHeight="1">
      <c r="D772" s="54"/>
      <c r="E772" s="54"/>
    </row>
    <row r="773" ht="15.75" customHeight="1">
      <c r="D773" s="54"/>
      <c r="E773" s="54"/>
    </row>
    <row r="774" ht="15.75" customHeight="1">
      <c r="D774" s="54"/>
      <c r="E774" s="54"/>
    </row>
    <row r="775" ht="15.75" customHeight="1">
      <c r="D775" s="54"/>
      <c r="E775" s="54"/>
    </row>
    <row r="776" ht="15.75" customHeight="1">
      <c r="D776" s="54"/>
      <c r="E776" s="54"/>
    </row>
    <row r="777" ht="15.75" customHeight="1">
      <c r="D777" s="54"/>
      <c r="E777" s="54"/>
    </row>
    <row r="778" ht="15.75" customHeight="1">
      <c r="D778" s="54"/>
      <c r="E778" s="54"/>
    </row>
    <row r="779" ht="15.75" customHeight="1">
      <c r="D779" s="54"/>
      <c r="E779" s="54"/>
    </row>
    <row r="780" ht="15.75" customHeight="1">
      <c r="D780" s="54"/>
      <c r="E780" s="54"/>
    </row>
    <row r="781" ht="15.75" customHeight="1">
      <c r="D781" s="54"/>
      <c r="E781" s="54"/>
    </row>
    <row r="782" ht="15.75" customHeight="1">
      <c r="D782" s="54"/>
      <c r="E782" s="54"/>
    </row>
    <row r="783" ht="15.75" customHeight="1">
      <c r="D783" s="54"/>
      <c r="E783" s="54"/>
    </row>
    <row r="784" ht="15.75" customHeight="1">
      <c r="D784" s="54"/>
      <c r="E784" s="54"/>
    </row>
    <row r="785" ht="15.75" customHeight="1">
      <c r="D785" s="54"/>
      <c r="E785" s="54"/>
    </row>
    <row r="786" ht="15.75" customHeight="1">
      <c r="D786" s="54"/>
      <c r="E786" s="54"/>
    </row>
    <row r="787" ht="15.75" customHeight="1">
      <c r="D787" s="54"/>
      <c r="E787" s="54"/>
    </row>
    <row r="788" ht="15.75" customHeight="1">
      <c r="D788" s="54"/>
      <c r="E788" s="54"/>
    </row>
    <row r="789" ht="15.75" customHeight="1">
      <c r="D789" s="54"/>
      <c r="E789" s="54"/>
    </row>
    <row r="790" ht="15.75" customHeight="1">
      <c r="D790" s="54"/>
      <c r="E790" s="54"/>
    </row>
    <row r="791" ht="15.75" customHeight="1">
      <c r="D791" s="54"/>
      <c r="E791" s="54"/>
    </row>
    <row r="792" ht="15.75" customHeight="1">
      <c r="D792" s="54"/>
      <c r="E792" s="54"/>
    </row>
    <row r="793" ht="15.75" customHeight="1">
      <c r="D793" s="54"/>
      <c r="E793" s="54"/>
    </row>
    <row r="794" ht="15.75" customHeight="1">
      <c r="D794" s="54"/>
      <c r="E794" s="54"/>
    </row>
    <row r="795" ht="15.75" customHeight="1">
      <c r="D795" s="54"/>
      <c r="E795" s="54"/>
    </row>
    <row r="796" ht="15.75" customHeight="1">
      <c r="D796" s="54"/>
      <c r="E796" s="54"/>
    </row>
    <row r="797" ht="15.75" customHeight="1">
      <c r="D797" s="54"/>
      <c r="E797" s="54"/>
    </row>
    <row r="798" ht="15.75" customHeight="1">
      <c r="D798" s="54"/>
      <c r="E798" s="54"/>
    </row>
    <row r="799" ht="15.75" customHeight="1">
      <c r="D799" s="54"/>
      <c r="E799" s="54"/>
    </row>
    <row r="800" ht="15.75" customHeight="1">
      <c r="D800" s="54"/>
      <c r="E800" s="54"/>
    </row>
    <row r="801" ht="15.75" customHeight="1">
      <c r="D801" s="54"/>
      <c r="E801" s="54"/>
    </row>
    <row r="802" ht="15.75" customHeight="1">
      <c r="D802" s="54"/>
      <c r="E802" s="54"/>
    </row>
    <row r="803" ht="15.75" customHeight="1">
      <c r="D803" s="54"/>
      <c r="E803" s="54"/>
    </row>
    <row r="804" ht="15.75" customHeight="1">
      <c r="D804" s="54"/>
      <c r="E804" s="54"/>
    </row>
    <row r="805" ht="15.75" customHeight="1">
      <c r="D805" s="54"/>
      <c r="E805" s="54"/>
    </row>
    <row r="806" ht="15.75" customHeight="1">
      <c r="D806" s="54"/>
      <c r="E806" s="54"/>
    </row>
    <row r="807" ht="15.75" customHeight="1">
      <c r="D807" s="54"/>
      <c r="E807" s="54"/>
    </row>
    <row r="808" ht="15.75" customHeight="1">
      <c r="D808" s="54"/>
      <c r="E808" s="54"/>
    </row>
    <row r="809" ht="15.75" customHeight="1">
      <c r="D809" s="54"/>
      <c r="E809" s="54"/>
    </row>
    <row r="810" ht="15.75" customHeight="1">
      <c r="D810" s="54"/>
      <c r="E810" s="54"/>
    </row>
    <row r="811" ht="15.75" customHeight="1">
      <c r="D811" s="54"/>
      <c r="E811" s="54"/>
    </row>
    <row r="812" ht="15.75" customHeight="1">
      <c r="D812" s="54"/>
      <c r="E812" s="54"/>
    </row>
    <row r="813" ht="15.75" customHeight="1">
      <c r="D813" s="54"/>
      <c r="E813" s="54"/>
    </row>
    <row r="814" ht="15.75" customHeight="1">
      <c r="D814" s="54"/>
      <c r="E814" s="54"/>
    </row>
    <row r="815" ht="15.75" customHeight="1">
      <c r="D815" s="54"/>
      <c r="E815" s="54"/>
    </row>
    <row r="816" ht="15.75" customHeight="1">
      <c r="D816" s="54"/>
      <c r="E816" s="54"/>
    </row>
    <row r="817" ht="15.75" customHeight="1">
      <c r="D817" s="54"/>
      <c r="E817" s="54"/>
    </row>
    <row r="818" ht="15.75" customHeight="1">
      <c r="D818" s="54"/>
      <c r="E818" s="54"/>
    </row>
    <row r="819" ht="15.75" customHeight="1">
      <c r="D819" s="54"/>
      <c r="E819" s="54"/>
    </row>
    <row r="820" ht="15.75" customHeight="1">
      <c r="D820" s="54"/>
      <c r="E820" s="54"/>
    </row>
    <row r="821" ht="15.75" customHeight="1">
      <c r="D821" s="54"/>
      <c r="E821" s="54"/>
    </row>
    <row r="822" ht="15.75" customHeight="1">
      <c r="D822" s="54"/>
      <c r="E822" s="54"/>
    </row>
    <row r="823" ht="15.75" customHeight="1">
      <c r="D823" s="54"/>
      <c r="E823" s="54"/>
    </row>
    <row r="824" ht="15.75" customHeight="1">
      <c r="D824" s="54"/>
      <c r="E824" s="54"/>
    </row>
    <row r="825" ht="15.75" customHeight="1">
      <c r="D825" s="54"/>
      <c r="E825" s="54"/>
    </row>
    <row r="826" ht="15.75" customHeight="1">
      <c r="D826" s="54"/>
      <c r="E826" s="54"/>
    </row>
    <row r="827" ht="15.75" customHeight="1">
      <c r="D827" s="54"/>
      <c r="E827" s="54"/>
    </row>
    <row r="828" ht="15.75" customHeight="1">
      <c r="D828" s="54"/>
      <c r="E828" s="54"/>
    </row>
    <row r="829" ht="15.75" customHeight="1">
      <c r="D829" s="54"/>
      <c r="E829" s="54"/>
    </row>
    <row r="830" ht="15.75" customHeight="1">
      <c r="D830" s="54"/>
      <c r="E830" s="54"/>
    </row>
    <row r="831" ht="15.75" customHeight="1">
      <c r="D831" s="54"/>
      <c r="E831" s="54"/>
    </row>
    <row r="832" ht="15.75" customHeight="1">
      <c r="D832" s="54"/>
      <c r="E832" s="54"/>
    </row>
    <row r="833" ht="15.75" customHeight="1">
      <c r="D833" s="54"/>
      <c r="E833" s="54"/>
    </row>
    <row r="834" ht="15.75" customHeight="1">
      <c r="D834" s="54"/>
      <c r="E834" s="54"/>
    </row>
    <row r="835" ht="15.75" customHeight="1">
      <c r="D835" s="54"/>
      <c r="E835" s="54"/>
    </row>
    <row r="836" ht="15.75" customHeight="1">
      <c r="D836" s="54"/>
      <c r="E836" s="54"/>
    </row>
    <row r="837" ht="15.75" customHeight="1">
      <c r="D837" s="54"/>
      <c r="E837" s="54"/>
    </row>
    <row r="838" ht="15.75" customHeight="1">
      <c r="D838" s="54"/>
      <c r="E838" s="54"/>
    </row>
    <row r="839" ht="15.75" customHeight="1">
      <c r="D839" s="54"/>
      <c r="E839" s="54"/>
    </row>
    <row r="840" ht="15.75" customHeight="1">
      <c r="D840" s="54"/>
      <c r="E840" s="54"/>
    </row>
    <row r="841" ht="15.75" customHeight="1">
      <c r="D841" s="54"/>
      <c r="E841" s="54"/>
    </row>
    <row r="842" ht="15.75" customHeight="1">
      <c r="D842" s="54"/>
      <c r="E842" s="54"/>
    </row>
    <row r="843" ht="15.75" customHeight="1">
      <c r="D843" s="54"/>
      <c r="E843" s="54"/>
    </row>
    <row r="844" ht="15.75" customHeight="1">
      <c r="D844" s="54"/>
      <c r="E844" s="54"/>
    </row>
    <row r="845" ht="15.75" customHeight="1">
      <c r="D845" s="54"/>
      <c r="E845" s="54"/>
    </row>
    <row r="846" ht="15.75" customHeight="1">
      <c r="D846" s="54"/>
      <c r="E846" s="54"/>
    </row>
    <row r="847" ht="15.75" customHeight="1">
      <c r="D847" s="54"/>
      <c r="E847" s="54"/>
    </row>
    <row r="848" ht="15.75" customHeight="1">
      <c r="D848" s="54"/>
      <c r="E848" s="54"/>
    </row>
    <row r="849" ht="15.75" customHeight="1">
      <c r="D849" s="54"/>
      <c r="E849" s="54"/>
    </row>
    <row r="850" ht="15.75" customHeight="1">
      <c r="D850" s="54"/>
      <c r="E850" s="54"/>
    </row>
    <row r="851" ht="15.75" customHeight="1">
      <c r="D851" s="54"/>
      <c r="E851" s="54"/>
    </row>
    <row r="852" ht="15.75" customHeight="1">
      <c r="D852" s="54"/>
      <c r="E852" s="54"/>
    </row>
    <row r="853" ht="15.75" customHeight="1">
      <c r="D853" s="54"/>
      <c r="E853" s="54"/>
    </row>
    <row r="854" ht="15.75" customHeight="1">
      <c r="D854" s="54"/>
      <c r="E854" s="54"/>
    </row>
    <row r="855" ht="15.75" customHeight="1">
      <c r="D855" s="54"/>
      <c r="E855" s="54"/>
    </row>
    <row r="856" ht="15.75" customHeight="1">
      <c r="D856" s="54"/>
      <c r="E856" s="54"/>
    </row>
    <row r="857" ht="15.75" customHeight="1">
      <c r="D857" s="54"/>
      <c r="E857" s="54"/>
    </row>
    <row r="858" ht="15.75" customHeight="1">
      <c r="D858" s="54"/>
      <c r="E858" s="54"/>
    </row>
    <row r="859" ht="15.75" customHeight="1">
      <c r="D859" s="54"/>
      <c r="E859" s="54"/>
    </row>
    <row r="860" ht="15.75" customHeight="1">
      <c r="D860" s="54"/>
      <c r="E860" s="54"/>
    </row>
    <row r="861" ht="15.75" customHeight="1">
      <c r="D861" s="54"/>
      <c r="E861" s="54"/>
    </row>
    <row r="862" ht="15.75" customHeight="1">
      <c r="D862" s="54"/>
      <c r="E862" s="54"/>
    </row>
    <row r="863" ht="15.75" customHeight="1">
      <c r="D863" s="54"/>
      <c r="E863" s="54"/>
    </row>
    <row r="864" ht="15.75" customHeight="1">
      <c r="D864" s="54"/>
      <c r="E864" s="54"/>
    </row>
    <row r="865" ht="15.75" customHeight="1">
      <c r="D865" s="54"/>
      <c r="E865" s="54"/>
    </row>
    <row r="866" ht="15.75" customHeight="1">
      <c r="D866" s="54"/>
      <c r="E866" s="54"/>
    </row>
    <row r="867" ht="15.75" customHeight="1">
      <c r="D867" s="54"/>
      <c r="E867" s="54"/>
    </row>
    <row r="868" ht="15.75" customHeight="1">
      <c r="D868" s="54"/>
      <c r="E868" s="54"/>
    </row>
    <row r="869" ht="15.75" customHeight="1">
      <c r="D869" s="54"/>
      <c r="E869" s="54"/>
    </row>
    <row r="870" ht="15.75" customHeight="1">
      <c r="D870" s="54"/>
      <c r="E870" s="54"/>
    </row>
    <row r="871" ht="15.75" customHeight="1">
      <c r="D871" s="54"/>
      <c r="E871" s="54"/>
    </row>
    <row r="872" ht="15.75" customHeight="1">
      <c r="D872" s="54"/>
      <c r="E872" s="54"/>
    </row>
    <row r="873" ht="15.75" customHeight="1">
      <c r="D873" s="54"/>
      <c r="E873" s="54"/>
    </row>
    <row r="874" ht="15.75" customHeight="1">
      <c r="D874" s="54"/>
      <c r="E874" s="54"/>
    </row>
    <row r="875" ht="15.75" customHeight="1">
      <c r="D875" s="54"/>
      <c r="E875" s="54"/>
    </row>
    <row r="876" ht="15.75" customHeight="1">
      <c r="D876" s="54"/>
      <c r="E876" s="54"/>
    </row>
    <row r="877" ht="15.75" customHeight="1">
      <c r="D877" s="54"/>
      <c r="E877" s="54"/>
    </row>
    <row r="878" ht="15.75" customHeight="1">
      <c r="D878" s="54"/>
      <c r="E878" s="54"/>
    </row>
    <row r="879" ht="15.75" customHeight="1">
      <c r="D879" s="54"/>
      <c r="E879" s="54"/>
    </row>
    <row r="880" ht="15.75" customHeight="1">
      <c r="D880" s="54"/>
      <c r="E880" s="54"/>
    </row>
    <row r="881" ht="15.75" customHeight="1">
      <c r="D881" s="54"/>
      <c r="E881" s="54"/>
    </row>
    <row r="882" ht="15.75" customHeight="1">
      <c r="D882" s="54"/>
      <c r="E882" s="54"/>
    </row>
    <row r="883" ht="15.75" customHeight="1">
      <c r="D883" s="54"/>
      <c r="E883" s="54"/>
    </row>
    <row r="884" ht="15.75" customHeight="1">
      <c r="D884" s="54"/>
      <c r="E884" s="54"/>
    </row>
    <row r="885" ht="15.75" customHeight="1">
      <c r="D885" s="54"/>
      <c r="E885" s="54"/>
    </row>
    <row r="886" ht="15.75" customHeight="1">
      <c r="D886" s="54"/>
      <c r="E886" s="54"/>
    </row>
    <row r="887" ht="15.75" customHeight="1">
      <c r="D887" s="54"/>
      <c r="E887" s="54"/>
    </row>
    <row r="888" ht="15.75" customHeight="1">
      <c r="D888" s="54"/>
      <c r="E888" s="54"/>
    </row>
    <row r="889" ht="15.75" customHeight="1">
      <c r="D889" s="54"/>
      <c r="E889" s="54"/>
    </row>
    <row r="890" ht="15.75" customHeight="1">
      <c r="D890" s="54"/>
      <c r="E890" s="54"/>
    </row>
    <row r="891" ht="15.75" customHeight="1">
      <c r="D891" s="54"/>
      <c r="E891" s="54"/>
    </row>
    <row r="892" ht="15.75" customHeight="1">
      <c r="D892" s="54"/>
      <c r="E892" s="54"/>
    </row>
    <row r="893" ht="15.75" customHeight="1">
      <c r="D893" s="54"/>
      <c r="E893" s="54"/>
    </row>
    <row r="894" ht="15.75" customHeight="1">
      <c r="D894" s="54"/>
      <c r="E894" s="54"/>
    </row>
    <row r="895" ht="15.75" customHeight="1">
      <c r="D895" s="54"/>
      <c r="E895" s="54"/>
    </row>
    <row r="896" ht="15.75" customHeight="1">
      <c r="D896" s="54"/>
      <c r="E896" s="54"/>
    </row>
    <row r="897" ht="15.75" customHeight="1">
      <c r="D897" s="54"/>
      <c r="E897" s="54"/>
    </row>
    <row r="898" ht="15.75" customHeight="1">
      <c r="D898" s="54"/>
      <c r="E898" s="54"/>
    </row>
    <row r="899" ht="15.75" customHeight="1">
      <c r="D899" s="54"/>
      <c r="E899" s="54"/>
    </row>
    <row r="900" ht="15.75" customHeight="1">
      <c r="D900" s="54"/>
      <c r="E900" s="54"/>
    </row>
    <row r="901" ht="15.75" customHeight="1">
      <c r="D901" s="54"/>
      <c r="E901" s="54"/>
    </row>
    <row r="902" ht="15.75" customHeight="1">
      <c r="D902" s="54"/>
      <c r="E902" s="54"/>
    </row>
    <row r="903" ht="15.75" customHeight="1">
      <c r="D903" s="54"/>
      <c r="E903" s="54"/>
    </row>
    <row r="904" ht="15.75" customHeight="1">
      <c r="D904" s="54"/>
      <c r="E904" s="54"/>
    </row>
    <row r="905" ht="15.75" customHeight="1">
      <c r="D905" s="54"/>
      <c r="E905" s="54"/>
    </row>
    <row r="906" ht="15.75" customHeight="1">
      <c r="D906" s="54"/>
      <c r="E906" s="54"/>
    </row>
    <row r="907" ht="15.75" customHeight="1">
      <c r="D907" s="54"/>
      <c r="E907" s="54"/>
    </row>
    <row r="908" ht="15.75" customHeight="1">
      <c r="D908" s="54"/>
      <c r="E908" s="54"/>
    </row>
    <row r="909" ht="15.75" customHeight="1">
      <c r="D909" s="54"/>
      <c r="E909" s="54"/>
    </row>
    <row r="910" ht="15.75" customHeight="1">
      <c r="D910" s="54"/>
      <c r="E910" s="54"/>
    </row>
    <row r="911" ht="15.75" customHeight="1">
      <c r="D911" s="54"/>
      <c r="E911" s="54"/>
    </row>
    <row r="912" ht="15.75" customHeight="1">
      <c r="D912" s="54"/>
      <c r="E912" s="54"/>
    </row>
    <row r="913" ht="15.75" customHeight="1">
      <c r="D913" s="54"/>
      <c r="E913" s="54"/>
    </row>
    <row r="914" ht="15.75" customHeight="1">
      <c r="D914" s="54"/>
      <c r="E914" s="54"/>
    </row>
    <row r="915" ht="15.75" customHeight="1">
      <c r="D915" s="54"/>
      <c r="E915" s="54"/>
    </row>
    <row r="916" ht="15.75" customHeight="1">
      <c r="D916" s="54"/>
      <c r="E916" s="54"/>
    </row>
    <row r="917" ht="15.75" customHeight="1">
      <c r="D917" s="54"/>
      <c r="E917" s="54"/>
    </row>
    <row r="918" ht="15.75" customHeight="1">
      <c r="D918" s="54"/>
      <c r="E918" s="54"/>
    </row>
    <row r="919" ht="15.75" customHeight="1">
      <c r="D919" s="54"/>
      <c r="E919" s="54"/>
    </row>
    <row r="920" ht="15.75" customHeight="1">
      <c r="D920" s="54"/>
      <c r="E920" s="54"/>
    </row>
    <row r="921" ht="15.75" customHeight="1">
      <c r="D921" s="54"/>
      <c r="E921" s="54"/>
    </row>
    <row r="922" ht="15.75" customHeight="1">
      <c r="D922" s="54"/>
      <c r="E922" s="54"/>
    </row>
    <row r="923" ht="15.75" customHeight="1">
      <c r="D923" s="54"/>
      <c r="E923" s="54"/>
    </row>
    <row r="924" ht="15.75" customHeight="1">
      <c r="D924" s="54"/>
      <c r="E924" s="54"/>
    </row>
    <row r="925" ht="15.75" customHeight="1">
      <c r="D925" s="54"/>
      <c r="E925" s="54"/>
    </row>
    <row r="926" ht="15.75" customHeight="1">
      <c r="D926" s="54"/>
      <c r="E926" s="54"/>
    </row>
    <row r="927" ht="15.75" customHeight="1">
      <c r="D927" s="54"/>
      <c r="E927" s="54"/>
    </row>
    <row r="928" ht="15.75" customHeight="1">
      <c r="D928" s="54"/>
      <c r="E928" s="54"/>
    </row>
    <row r="929" ht="15.75" customHeight="1">
      <c r="D929" s="54"/>
      <c r="E929" s="54"/>
    </row>
    <row r="930" ht="15.75" customHeight="1">
      <c r="D930" s="54"/>
      <c r="E930" s="54"/>
    </row>
    <row r="931" ht="15.75" customHeight="1">
      <c r="D931" s="54"/>
      <c r="E931" s="54"/>
    </row>
    <row r="932" ht="15.75" customHeight="1">
      <c r="D932" s="54"/>
      <c r="E932" s="54"/>
    </row>
    <row r="933" ht="15.75" customHeight="1">
      <c r="D933" s="54"/>
      <c r="E933" s="54"/>
    </row>
    <row r="934" ht="15.75" customHeight="1">
      <c r="D934" s="54"/>
      <c r="E934" s="54"/>
    </row>
    <row r="935" ht="15.75" customHeight="1">
      <c r="D935" s="54"/>
      <c r="E935" s="54"/>
    </row>
    <row r="936" ht="15.75" customHeight="1">
      <c r="D936" s="54"/>
      <c r="E936" s="54"/>
    </row>
    <row r="937" ht="15.75" customHeight="1">
      <c r="D937" s="54"/>
      <c r="E937" s="54"/>
    </row>
    <row r="938" ht="15.75" customHeight="1">
      <c r="D938" s="54"/>
      <c r="E938" s="54"/>
    </row>
    <row r="939" ht="15.75" customHeight="1">
      <c r="D939" s="54"/>
      <c r="E939" s="54"/>
    </row>
    <row r="940" ht="15.75" customHeight="1">
      <c r="D940" s="54"/>
      <c r="E940" s="54"/>
    </row>
    <row r="941" ht="15.75" customHeight="1">
      <c r="D941" s="54"/>
      <c r="E941" s="54"/>
    </row>
    <row r="942" ht="15.75" customHeight="1">
      <c r="D942" s="54"/>
      <c r="E942" s="54"/>
    </row>
    <row r="943" ht="15.75" customHeight="1">
      <c r="D943" s="54"/>
      <c r="E943" s="54"/>
    </row>
    <row r="944" ht="15.75" customHeight="1">
      <c r="D944" s="54"/>
      <c r="E944" s="54"/>
    </row>
    <row r="945" ht="15.75" customHeight="1">
      <c r="D945" s="54"/>
      <c r="E945" s="54"/>
    </row>
    <row r="946" ht="15.75" customHeight="1">
      <c r="D946" s="54"/>
      <c r="E946" s="54"/>
    </row>
    <row r="947" ht="15.75" customHeight="1">
      <c r="D947" s="54"/>
      <c r="E947" s="54"/>
    </row>
    <row r="948" ht="15.75" customHeight="1">
      <c r="D948" s="54"/>
      <c r="E948" s="54"/>
    </row>
    <row r="949" ht="15.75" customHeight="1">
      <c r="D949" s="54"/>
      <c r="E949" s="54"/>
    </row>
    <row r="950" ht="15.75" customHeight="1">
      <c r="D950" s="54"/>
      <c r="E950" s="54"/>
    </row>
    <row r="951" ht="15.75" customHeight="1">
      <c r="D951" s="54"/>
      <c r="E951" s="54"/>
    </row>
    <row r="952" ht="15.75" customHeight="1">
      <c r="D952" s="54"/>
      <c r="E952" s="54"/>
    </row>
    <row r="953" ht="15.75" customHeight="1">
      <c r="D953" s="54"/>
      <c r="E953" s="54"/>
    </row>
    <row r="954" ht="15.75" customHeight="1">
      <c r="D954" s="54"/>
      <c r="E954" s="54"/>
    </row>
    <row r="955" ht="15.75" customHeight="1">
      <c r="D955" s="54"/>
      <c r="E955" s="54"/>
    </row>
    <row r="956" ht="15.75" customHeight="1">
      <c r="D956" s="54"/>
      <c r="E956" s="54"/>
    </row>
    <row r="957" ht="15.75" customHeight="1">
      <c r="D957" s="54"/>
      <c r="E957" s="54"/>
    </row>
    <row r="958" ht="15.75" customHeight="1">
      <c r="D958" s="54"/>
      <c r="E958" s="54"/>
    </row>
    <row r="959" ht="15.75" customHeight="1">
      <c r="D959" s="54"/>
      <c r="E959" s="54"/>
    </row>
    <row r="960" ht="15.75" customHeight="1">
      <c r="D960" s="54"/>
      <c r="E960" s="54"/>
    </row>
    <row r="961" ht="15.75" customHeight="1">
      <c r="D961" s="54"/>
      <c r="E961" s="54"/>
    </row>
    <row r="962" ht="15.75" customHeight="1">
      <c r="D962" s="54"/>
      <c r="E962" s="54"/>
    </row>
    <row r="963" ht="15.75" customHeight="1">
      <c r="D963" s="54"/>
      <c r="E963" s="54"/>
    </row>
    <row r="964" ht="15.75" customHeight="1">
      <c r="D964" s="54"/>
      <c r="E964" s="54"/>
    </row>
    <row r="965" ht="15.75" customHeight="1">
      <c r="D965" s="54"/>
      <c r="E965" s="54"/>
    </row>
    <row r="966" ht="15.75" customHeight="1">
      <c r="D966" s="54"/>
      <c r="E966" s="54"/>
    </row>
    <row r="967" ht="15.75" customHeight="1">
      <c r="D967" s="54"/>
      <c r="E967" s="54"/>
    </row>
    <row r="968" ht="15.75" customHeight="1">
      <c r="D968" s="54"/>
      <c r="E968" s="54"/>
    </row>
    <row r="969" ht="15.75" customHeight="1">
      <c r="D969" s="54"/>
      <c r="E969" s="54"/>
    </row>
    <row r="970" ht="15.75" customHeight="1">
      <c r="D970" s="54"/>
      <c r="E970" s="54"/>
    </row>
    <row r="971" ht="15.75" customHeight="1">
      <c r="D971" s="54"/>
      <c r="E971" s="54"/>
    </row>
    <row r="972" ht="15.75" customHeight="1">
      <c r="D972" s="54"/>
      <c r="E972" s="54"/>
    </row>
    <row r="973" ht="15.75" customHeight="1">
      <c r="D973" s="54"/>
      <c r="E973" s="54"/>
    </row>
    <row r="974" ht="15.75" customHeight="1">
      <c r="D974" s="54"/>
      <c r="E974" s="54"/>
    </row>
    <row r="975" ht="15.75" customHeight="1">
      <c r="D975" s="54"/>
      <c r="E975" s="54"/>
    </row>
    <row r="976" ht="15.75" customHeight="1">
      <c r="D976" s="54"/>
      <c r="E976" s="54"/>
    </row>
    <row r="977" ht="15.75" customHeight="1">
      <c r="D977" s="54"/>
      <c r="E977" s="54"/>
    </row>
    <row r="978" ht="15.75" customHeight="1">
      <c r="D978" s="54"/>
      <c r="E978" s="54"/>
    </row>
    <row r="979" ht="15.75" customHeight="1">
      <c r="D979" s="54"/>
      <c r="E979" s="54"/>
    </row>
    <row r="980" ht="15.75" customHeight="1">
      <c r="D980" s="54"/>
      <c r="E980" s="54"/>
    </row>
    <row r="981" ht="15.75" customHeight="1">
      <c r="D981" s="54"/>
      <c r="E981" s="54"/>
    </row>
    <row r="982" ht="15.75" customHeight="1">
      <c r="D982" s="54"/>
      <c r="E982" s="54"/>
    </row>
    <row r="983" ht="15.75" customHeight="1">
      <c r="D983" s="54"/>
      <c r="E983" s="54"/>
    </row>
    <row r="984" ht="15.75" customHeight="1">
      <c r="D984" s="54"/>
      <c r="E984" s="54"/>
    </row>
    <row r="985" ht="15.75" customHeight="1">
      <c r="D985" s="54"/>
      <c r="E985" s="54"/>
    </row>
    <row r="986" ht="15.75" customHeight="1">
      <c r="D986" s="54"/>
      <c r="E986" s="54"/>
    </row>
    <row r="987" ht="15.75" customHeight="1">
      <c r="D987" s="54"/>
      <c r="E987" s="54"/>
    </row>
    <row r="988" ht="15.75" customHeight="1">
      <c r="D988" s="54"/>
      <c r="E988" s="54"/>
    </row>
    <row r="989" ht="15.75" customHeight="1">
      <c r="D989" s="54"/>
      <c r="E989" s="54"/>
    </row>
    <row r="990" ht="15.75" customHeight="1">
      <c r="D990" s="54"/>
      <c r="E990" s="54"/>
    </row>
    <row r="991" ht="15.75" customHeight="1">
      <c r="D991" s="54"/>
      <c r="E991" s="54"/>
    </row>
    <row r="992" ht="15.75" customHeight="1">
      <c r="D992" s="54"/>
      <c r="E992" s="54"/>
    </row>
    <row r="993" ht="15.75" customHeight="1">
      <c r="D993" s="54"/>
      <c r="E993" s="54"/>
    </row>
    <row r="994" ht="15.75" customHeight="1">
      <c r="D994" s="54"/>
      <c r="E994" s="54"/>
    </row>
    <row r="995" ht="15.75" customHeight="1">
      <c r="D995" s="54"/>
      <c r="E995" s="54"/>
    </row>
    <row r="996" ht="15.75" customHeight="1">
      <c r="D996" s="54"/>
      <c r="E996" s="54"/>
    </row>
    <row r="997" ht="15.75" customHeight="1">
      <c r="D997" s="54"/>
      <c r="E997" s="54"/>
    </row>
    <row r="998" ht="15.75" customHeight="1">
      <c r="D998" s="54"/>
      <c r="E998" s="54"/>
    </row>
    <row r="999" ht="15.75" customHeight="1">
      <c r="D999" s="54"/>
      <c r="E999" s="54"/>
    </row>
    <row r="1000" ht="15.75" customHeight="1">
      <c r="D1000" s="54"/>
      <c r="E1000" s="54"/>
    </row>
    <row r="1001" ht="15.75" customHeight="1">
      <c r="D1001" s="54"/>
      <c r="E1001" s="54"/>
    </row>
    <row r="1002" ht="15.75" customHeight="1">
      <c r="D1002" s="54"/>
      <c r="E1002" s="54"/>
    </row>
    <row r="1003" ht="15.75" customHeight="1">
      <c r="D1003" s="54"/>
      <c r="E1003" s="54"/>
    </row>
    <row r="1004" ht="15.75" customHeight="1">
      <c r="D1004" s="54"/>
      <c r="E1004" s="54"/>
    </row>
    <row r="1005" ht="15.75" customHeight="1">
      <c r="D1005" s="54"/>
      <c r="E1005" s="54"/>
    </row>
    <row r="1006" ht="15.75" customHeight="1">
      <c r="D1006" s="54"/>
      <c r="E1006" s="54"/>
    </row>
    <row r="1007" ht="15.75" customHeight="1">
      <c r="D1007" s="54"/>
      <c r="E1007" s="54"/>
    </row>
    <row r="1008" ht="15.75" customHeight="1">
      <c r="D1008" s="54"/>
      <c r="E1008" s="54"/>
    </row>
    <row r="1009" ht="15.75" customHeight="1">
      <c r="D1009" s="54"/>
      <c r="E1009" s="54"/>
    </row>
    <row r="1010" ht="15.75" customHeight="1">
      <c r="D1010" s="54"/>
      <c r="E1010" s="54"/>
    </row>
    <row r="1011" ht="15.75" customHeight="1">
      <c r="D1011" s="54"/>
      <c r="E1011" s="54"/>
    </row>
    <row r="1012" ht="15.75" customHeight="1">
      <c r="D1012" s="54"/>
      <c r="E1012" s="54"/>
    </row>
    <row r="1013" ht="15.75" customHeight="1">
      <c r="D1013" s="54"/>
      <c r="E1013" s="54"/>
    </row>
  </sheetData>
  <mergeCells count="1">
    <mergeCell ref="A1:F1"/>
  </mergeCells>
  <conditionalFormatting sqref="B20:B24">
    <cfRule type="cellIs" dxfId="0" priority="1" operator="lessThan">
      <formula>15</formula>
    </cfRule>
  </conditionalFormatting>
  <conditionalFormatting sqref="B32:B65">
    <cfRule type="cellIs" dxfId="0" priority="2" operator="lessThan">
      <formula>15</formula>
    </cfRule>
  </conditionalFormatting>
  <conditionalFormatting sqref="B68:B69">
    <cfRule type="cellIs" dxfId="0" priority="3" operator="lessThan">
      <formula>15</formula>
    </cfRule>
  </conditionalFormatting>
  <conditionalFormatting sqref="B73">
    <cfRule type="cellIs" dxfId="0" priority="4" operator="lessThan">
      <formula>15</formula>
    </cfRule>
  </conditionalFormatting>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2019-09-27T14:31:43Z</dcterms:created>
  <dc:creator>David Lane</dc:creator>
</cp:coreProperties>
</file>